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05" windowWidth="11280" windowHeight="6615" activeTab="5"/>
  </bookViews>
  <sheets>
    <sheet name="Sheet1" sheetId="1" r:id="rId1"/>
    <sheet name="Fig 3.6" sheetId="4" r:id="rId2"/>
    <sheet name="Sheet2" sheetId="2" r:id="rId3"/>
    <sheet name="Fig 3.7" sheetId="7" r:id="rId4"/>
    <sheet name="Sheet3" sheetId="3" r:id="rId5"/>
    <sheet name="Fig 3.8" sheetId="10" r:id="rId6"/>
  </sheets>
  <calcPr calcId="125725"/>
</workbook>
</file>

<file path=xl/calcChain.xml><?xml version="1.0" encoding="utf-8"?>
<calcChain xmlns="http://schemas.openxmlformats.org/spreadsheetml/2006/main">
  <c r="B8" i="1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G10" i="3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9"/>
  <c r="E9" i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8"/>
  <c r="F11" i="2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H10"/>
  <c r="G10"/>
  <c r="F10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B10" i="3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B19"/>
  <c r="C19"/>
  <c r="D19"/>
  <c r="E19"/>
  <c r="F19"/>
  <c r="B20"/>
  <c r="C20"/>
  <c r="D20"/>
  <c r="E20"/>
  <c r="F20"/>
  <c r="B21"/>
  <c r="C21"/>
  <c r="D21"/>
  <c r="E21"/>
  <c r="F21"/>
  <c r="B22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B28"/>
  <c r="C28"/>
  <c r="D28"/>
  <c r="E28"/>
  <c r="F28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3"/>
  <c r="C33"/>
  <c r="D33"/>
  <c r="E33"/>
  <c r="F33"/>
  <c r="B34"/>
  <c r="C34"/>
  <c r="D34"/>
  <c r="E34"/>
  <c r="F34"/>
  <c r="B35"/>
  <c r="C35"/>
  <c r="D35"/>
  <c r="E35"/>
  <c r="F35"/>
  <c r="B36"/>
  <c r="C36"/>
  <c r="D36"/>
  <c r="E36"/>
  <c r="F36"/>
  <c r="C9"/>
  <c r="D9"/>
  <c r="E9"/>
  <c r="F9"/>
  <c r="B9"/>
</calcChain>
</file>

<file path=xl/sharedStrings.xml><?xml version="1.0" encoding="utf-8"?>
<sst xmlns="http://schemas.openxmlformats.org/spreadsheetml/2006/main" count="52" uniqueCount="14">
  <si>
    <t xml:space="preserve">Permitivity </t>
  </si>
  <si>
    <t>free space</t>
  </si>
  <si>
    <t>Frequency [MHz]</t>
  </si>
  <si>
    <t>Conductivity [S/m]</t>
  </si>
  <si>
    <t>Calculation</t>
  </si>
  <si>
    <t>Data points for figure 3.7</t>
  </si>
  <si>
    <t xml:space="preserve">Skin depth in soil -Fig 3.7 </t>
  </si>
  <si>
    <t>Skin depth in soil - Fig 3.6</t>
  </si>
  <si>
    <t>δ [m]</t>
  </si>
  <si>
    <r>
      <rPr>
        <b/>
        <sz val="12"/>
        <rFont val="Calibri"/>
        <family val="2"/>
      </rPr>
      <t>λ</t>
    </r>
    <r>
      <rPr>
        <b/>
        <sz val="12"/>
        <rFont val="Arial"/>
        <family val="2"/>
      </rPr>
      <t xml:space="preserve"> [m]</t>
    </r>
  </si>
  <si>
    <r>
      <t>Wavelength (</t>
    </r>
    <r>
      <rPr>
        <b/>
        <sz val="20"/>
        <rFont val="Calibri"/>
        <family val="2"/>
      </rPr>
      <t>λ</t>
    </r>
    <r>
      <rPr>
        <b/>
        <sz val="20"/>
        <rFont val="Arial"/>
        <family val="2"/>
      </rPr>
      <t>) in soil - Fig 3.8</t>
    </r>
  </si>
  <si>
    <r>
      <t>Conductivity (</t>
    </r>
    <r>
      <rPr>
        <b/>
        <sz val="12"/>
        <rFont val="Calibri"/>
        <family val="2"/>
      </rPr>
      <t>σ</t>
    </r>
    <r>
      <rPr>
        <b/>
        <sz val="12"/>
        <rFont val="Arial"/>
        <family val="2"/>
      </rPr>
      <t>) [S/m]</t>
    </r>
  </si>
  <si>
    <r>
      <t>Permitivity  (</t>
    </r>
    <r>
      <rPr>
        <b/>
        <sz val="12"/>
        <rFont val="Calibri"/>
        <family val="2"/>
      </rPr>
      <t>εr</t>
    </r>
    <r>
      <rPr>
        <b/>
        <sz val="12"/>
        <rFont val="Arial"/>
        <family val="2"/>
      </rPr>
      <t>)</t>
    </r>
  </si>
  <si>
    <t>Rudy Severns, N6LF - 16 May 2011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</si>
</sst>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0.000"/>
  </numFmts>
  <fonts count="6">
    <font>
      <sz val="10"/>
      <name val="Arial"/>
    </font>
    <font>
      <b/>
      <sz val="12"/>
      <name val="Arial"/>
      <family val="2"/>
    </font>
    <font>
      <b/>
      <sz val="20"/>
      <name val="Arial"/>
      <family val="2"/>
    </font>
    <font>
      <b/>
      <sz val="12"/>
      <name val="Calibri"/>
      <family val="2"/>
    </font>
    <font>
      <b/>
      <sz val="20"/>
      <name val="Calibri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387900355871884"/>
          <c:y val="3.9267015706806296E-2"/>
          <c:w val="0.85587188612099718"/>
          <c:h val="0.80366492146596857"/>
        </c:manualLayout>
      </c:layout>
      <c:scatterChart>
        <c:scatterStyle val="smoothMarker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Sheet1!$A$8:$A$35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Sheet1!$A$8:$A$35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Sheet1!$B$8:$B$35</c:f>
              <c:numCache>
                <c:formatCode>0.00</c:formatCode>
                <c:ptCount val="28"/>
                <c:pt idx="0">
                  <c:v>0.71179420684396455</c:v>
                </c:pt>
                <c:pt idx="1">
                  <c:v>0.50333690088830174</c:v>
                </c:pt>
                <c:pt idx="2">
                  <c:v>0.41099114114412227</c:v>
                </c:pt>
                <c:pt idx="3">
                  <c:v>0.35594460278676737</c:v>
                </c:pt>
                <c:pt idx="4">
                  <c:v>0.31838069405587544</c:v>
                </c:pt>
                <c:pt idx="5">
                  <c:v>0.29065340942807971</c:v>
                </c:pt>
                <c:pt idx="6">
                  <c:v>0.26910473935907475</c:v>
                </c:pt>
                <c:pt idx="7">
                  <c:v>0.25173563215562217</c:v>
                </c:pt>
                <c:pt idx="8">
                  <c:v>0.23734918831407487</c:v>
                </c:pt>
                <c:pt idx="9">
                  <c:v>0.22517922762015274</c:v>
                </c:pt>
                <c:pt idx="10">
                  <c:v>0.15929660602648235</c:v>
                </c:pt>
                <c:pt idx="11">
                  <c:v>0.13012300631266605</c:v>
                </c:pt>
                <c:pt idx="12">
                  <c:v>0.11273997000692307</c:v>
                </c:pt>
                <c:pt idx="13">
                  <c:v>0.1008825619045305</c:v>
                </c:pt>
                <c:pt idx="14">
                  <c:v>9.2133734064029998E-2</c:v>
                </c:pt>
                <c:pt idx="15">
                  <c:v>8.5337216004899144E-2</c:v>
                </c:pt>
                <c:pt idx="16">
                  <c:v>7.986117367017756E-2</c:v>
                </c:pt>
                <c:pt idx="17">
                  <c:v>7.5327337526476495E-2</c:v>
                </c:pt>
                <c:pt idx="18">
                  <c:v>7.1493582674480971E-2</c:v>
                </c:pt>
                <c:pt idx="19">
                  <c:v>5.0778964644865254E-2</c:v>
                </c:pt>
                <c:pt idx="20">
                  <c:v>4.1645653838418652E-2</c:v>
                </c:pt>
                <c:pt idx="21">
                  <c:v>3.6226913255652665E-2</c:v>
                </c:pt>
                <c:pt idx="22">
                  <c:v>3.2546682608504587E-2</c:v>
                </c:pt>
                <c:pt idx="23">
                  <c:v>2.984322460243502E-2</c:v>
                </c:pt>
                <c:pt idx="24">
                  <c:v>2.775243414647198E-2</c:v>
                </c:pt>
                <c:pt idx="25">
                  <c:v>2.6075507589504478E-2</c:v>
                </c:pt>
                <c:pt idx="26">
                  <c:v>2.4693517603881943E-2</c:v>
                </c:pt>
                <c:pt idx="27">
                  <c:v>2.3530399526882777E-2</c:v>
                </c:pt>
              </c:numCache>
            </c:numRef>
          </c:yVal>
          <c:smooth val="1"/>
        </c:ser>
        <c:ser>
          <c:idx val="3"/>
          <c:order val="2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Sheet1!$A$8:$A$35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Sheet1!$C$8:$C$35</c:f>
              <c:numCache>
                <c:formatCode>0.00</c:formatCode>
                <c:ptCount val="28"/>
                <c:pt idx="0">
                  <c:v>9.2058625119016249</c:v>
                </c:pt>
                <c:pt idx="1">
                  <c:v>6.5216044720433706</c:v>
                </c:pt>
                <c:pt idx="2">
                  <c:v>5.3347463296377091</c:v>
                </c:pt>
                <c:pt idx="3">
                  <c:v>4.6285964596209199</c:v>
                </c:pt>
                <c:pt idx="4">
                  <c:v>4.1476221194832306</c:v>
                </c:pt>
                <c:pt idx="5">
                  <c:v>3.7932666539507967</c:v>
                </c:pt>
                <c:pt idx="6">
                  <c:v>3.5183960658716615</c:v>
                </c:pt>
                <c:pt idx="7">
                  <c:v>3.2972617423261608</c:v>
                </c:pt>
                <c:pt idx="8">
                  <c:v>3.1144527363815819</c:v>
                </c:pt>
                <c:pt idx="9">
                  <c:v>2.9601074923755673</c:v>
                </c:pt>
                <c:pt idx="10">
                  <c:v>2.1322073392880285</c:v>
                </c:pt>
                <c:pt idx="11">
                  <c:v>1.773367857487596</c:v>
                </c:pt>
                <c:pt idx="12">
                  <c:v>1.5642708197891841</c:v>
                </c:pt>
                <c:pt idx="13">
                  <c:v>1.4249401691848238</c:v>
                </c:pt>
                <c:pt idx="14">
                  <c:v>1.3246256746417826</c:v>
                </c:pt>
                <c:pt idx="15">
                  <c:v>1.2486630338590035</c:v>
                </c:pt>
                <c:pt idx="16">
                  <c:v>1.1890622664731343</c:v>
                </c:pt>
                <c:pt idx="17">
                  <c:v>1.1410527676955289</c:v>
                </c:pt>
                <c:pt idx="18">
                  <c:v>1.101588662295256</c:v>
                </c:pt>
                <c:pt idx="19">
                  <c:v>0.91572530258168672</c:v>
                </c:pt>
                <c:pt idx="20">
                  <c:v>0.85670178504662231</c:v>
                </c:pt>
                <c:pt idx="21">
                  <c:v>0.83098440308650745</c:v>
                </c:pt>
                <c:pt idx="22">
                  <c:v>0.81771452341757611</c:v>
                </c:pt>
                <c:pt idx="23">
                  <c:v>0.81005467837499268</c:v>
                </c:pt>
                <c:pt idx="24">
                  <c:v>0.80526181734899871</c:v>
                </c:pt>
                <c:pt idx="25">
                  <c:v>0.80207521851633734</c:v>
                </c:pt>
                <c:pt idx="26">
                  <c:v>0.79985416473349391</c:v>
                </c:pt>
                <c:pt idx="27">
                  <c:v>0.79824666292190793</c:v>
                </c:pt>
              </c:numCache>
            </c:numRef>
          </c:yVal>
          <c:smooth val="1"/>
        </c:ser>
        <c:ser>
          <c:idx val="5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Sheet1!$A$8:$A$35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Sheet1!$D$8:$D$35</c:f>
              <c:numCache>
                <c:formatCode>0.00</c:formatCode>
                <c:ptCount val="28"/>
                <c:pt idx="0">
                  <c:v>22.671196967437361</c:v>
                </c:pt>
                <c:pt idx="1">
                  <c:v>16.147233183501445</c:v>
                </c:pt>
                <c:pt idx="2">
                  <c:v>13.279748238711209</c:v>
                </c:pt>
                <c:pt idx="3">
                  <c:v>11.583928405294792</c:v>
                </c:pt>
                <c:pt idx="4">
                  <c:v>10.435989614468191</c:v>
                </c:pt>
                <c:pt idx="5">
                  <c:v>9.5956089368037993</c:v>
                </c:pt>
                <c:pt idx="6">
                  <c:v>8.9479753253507326</c:v>
                </c:pt>
                <c:pt idx="7">
                  <c:v>8.4304336288311497</c:v>
                </c:pt>
                <c:pt idx="8">
                  <c:v>8.0055212816639472</c:v>
                </c:pt>
                <c:pt idx="9">
                  <c:v>7.6492891316065137</c:v>
                </c:pt>
                <c:pt idx="10">
                  <c:v>5.8045044908697507</c:v>
                </c:pt>
                <c:pt idx="11">
                  <c:v>5.0725879808561611</c:v>
                </c:pt>
                <c:pt idx="12">
                  <c:v>4.6855959424941043</c:v>
                </c:pt>
                <c:pt idx="13">
                  <c:v>4.4526985242530799</c:v>
                </c:pt>
                <c:pt idx="14">
                  <c:v>4.3013760107032635</c:v>
                </c:pt>
                <c:pt idx="15">
                  <c:v>4.1977442499374504</c:v>
                </c:pt>
                <c:pt idx="16">
                  <c:v>4.1239077116916301</c:v>
                </c:pt>
                <c:pt idx="17">
                  <c:v>4.0696154348513502</c:v>
                </c:pt>
                <c:pt idx="18">
                  <c:v>4.0286416590173406</c:v>
                </c:pt>
                <c:pt idx="19">
                  <c:v>3.8825588119442087</c:v>
                </c:pt>
                <c:pt idx="20">
                  <c:v>3.8523721870475458</c:v>
                </c:pt>
                <c:pt idx="21">
                  <c:v>3.8415253291806502</c:v>
                </c:pt>
                <c:pt idx="22">
                  <c:v>3.836452842290369</c:v>
                </c:pt>
                <c:pt idx="23">
                  <c:v>3.8336833577543903</c:v>
                </c:pt>
                <c:pt idx="24">
                  <c:v>3.8320086126513733</c:v>
                </c:pt>
                <c:pt idx="25">
                  <c:v>3.8309196810015953</c:v>
                </c:pt>
                <c:pt idx="26">
                  <c:v>3.8301722191899321</c:v>
                </c:pt>
                <c:pt idx="27">
                  <c:v>3.829637116919324</c:v>
                </c:pt>
              </c:numCache>
            </c:numRef>
          </c:yVal>
          <c:smooth val="1"/>
        </c:ser>
        <c:ser>
          <c:idx val="7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Sheet1!$A$8:$A$35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Sheet1!$E$8:$E$35</c:f>
              <c:numCache>
                <c:formatCode>0.00</c:formatCode>
                <c:ptCount val="28"/>
                <c:pt idx="0">
                  <c:v>51.033660416424681</c:v>
                </c:pt>
                <c:pt idx="1">
                  <c:v>36.590947091828028</c:v>
                </c:pt>
                <c:pt idx="2">
                  <c:v>30.293584508282684</c:v>
                </c:pt>
                <c:pt idx="3">
                  <c:v>26.600517862313939</c:v>
                </c:pt>
                <c:pt idx="4">
                  <c:v>24.122680458140412</c:v>
                </c:pt>
                <c:pt idx="5">
                  <c:v>22.325580393400035</c:v>
                </c:pt>
                <c:pt idx="6">
                  <c:v>20.954163215608702</c:v>
                </c:pt>
                <c:pt idx="7">
                  <c:v>19.869385119626745</c:v>
                </c:pt>
                <c:pt idx="8">
                  <c:v>18.988188558795798</c:v>
                </c:pt>
                <c:pt idx="9">
                  <c:v>18.257522029835236</c:v>
                </c:pt>
                <c:pt idx="10">
                  <c:v>14.674512083180637</c:v>
                </c:pt>
                <c:pt idx="11">
                  <c:v>13.430412536651268</c:v>
                </c:pt>
                <c:pt idx="12">
                  <c:v>12.850526775699338</c:v>
                </c:pt>
                <c:pt idx="13">
                  <c:v>12.53716322498938</c:v>
                </c:pt>
                <c:pt idx="14">
                  <c:v>12.350565522286967</c:v>
                </c:pt>
                <c:pt idx="15">
                  <c:v>12.231302620055935</c:v>
                </c:pt>
                <c:pt idx="16">
                  <c:v>12.150820175624892</c:v>
                </c:pt>
                <c:pt idx="17">
                  <c:v>12.094119633867871</c:v>
                </c:pt>
                <c:pt idx="18">
                  <c:v>12.052755922817749</c:v>
                </c:pt>
                <c:pt idx="19">
                  <c:v>11.915615311895134</c:v>
                </c:pt>
                <c:pt idx="20">
                  <c:v>11.889342429087639</c:v>
                </c:pt>
                <c:pt idx="21">
                  <c:v>11.88007819049766</c:v>
                </c:pt>
                <c:pt idx="22">
                  <c:v>11.875777936043063</c:v>
                </c:pt>
                <c:pt idx="23">
                  <c:v>11.873438731762811</c:v>
                </c:pt>
                <c:pt idx="24">
                  <c:v>11.872027151853072</c:v>
                </c:pt>
                <c:pt idx="25">
                  <c:v>11.871110533163709</c:v>
                </c:pt>
                <c:pt idx="26">
                  <c:v>11.870481897955642</c:v>
                </c:pt>
                <c:pt idx="27">
                  <c:v>11.870032136783031</c:v>
                </c:pt>
              </c:numCache>
            </c:numRef>
          </c:yVal>
          <c:smooth val="1"/>
        </c:ser>
        <c:axId val="93262592"/>
        <c:axId val="93264896"/>
      </c:scatterChart>
      <c:valAx>
        <c:axId val="93262592"/>
        <c:scaling>
          <c:logBase val="10"/>
          <c:orientation val="minMax"/>
          <c:max val="100"/>
          <c:min val="0.1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 (MHz)</a:t>
                </a:r>
              </a:p>
            </c:rich>
          </c:tx>
          <c:layout>
            <c:manualLayout>
              <c:xMode val="edge"/>
              <c:yMode val="edge"/>
              <c:x val="0.41903913677456989"/>
              <c:y val="0.91230370713464748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64896"/>
        <c:crossesAt val="1.0000000000000005E-2"/>
        <c:crossBetween val="midCat"/>
      </c:valAx>
      <c:valAx>
        <c:axId val="93264896"/>
        <c:scaling>
          <c:logBase val="10"/>
          <c:orientation val="minMax"/>
          <c:max val="100"/>
          <c:min val="0.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Soil Skin Depth (m)</a:t>
                </a:r>
              </a:p>
            </c:rich>
          </c:tx>
          <c:layout>
            <c:manualLayout>
              <c:xMode val="edge"/>
              <c:yMode val="edge"/>
              <c:x val="1.0676115485564307E-2"/>
              <c:y val="0.239528759885406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62592"/>
        <c:crossesAt val="0.1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387900355871884"/>
          <c:y val="3.9267015706806296E-2"/>
          <c:w val="0.85587188612099718"/>
          <c:h val="0.80366492146596857"/>
        </c:manualLayout>
      </c:layout>
      <c:scatterChart>
        <c:scatterStyle val="smoothMarker"/>
        <c:ser>
          <c:idx val="0"/>
          <c:order val="0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Sheet2!$K$10:$K$37</c:f>
              <c:numCache>
                <c:formatCode>0.00</c:formatCode>
                <c:ptCount val="28"/>
                <c:pt idx="0">
                  <c:v>57.735354044980014</c:v>
                </c:pt>
                <c:pt idx="1">
                  <c:v>46.404881734513076</c:v>
                </c:pt>
                <c:pt idx="2">
                  <c:v>42.470693531497645</c:v>
                </c:pt>
                <c:pt idx="3">
                  <c:v>40.636933744189612</c:v>
                </c:pt>
                <c:pt idx="4">
                  <c:v>39.645991188268461</c:v>
                </c:pt>
                <c:pt idx="5">
                  <c:v>39.055917441573889</c:v>
                </c:pt>
                <c:pt idx="6">
                  <c:v>38.678775030161823</c:v>
                </c:pt>
                <c:pt idx="7">
                  <c:v>38.424267194101816</c:v>
                </c:pt>
                <c:pt idx="8">
                  <c:v>38.244964337584157</c:v>
                </c:pt>
                <c:pt idx="9">
                  <c:v>38.114160798188685</c:v>
                </c:pt>
                <c:pt idx="10">
                  <c:v>37.680484107966258</c:v>
                </c:pt>
                <c:pt idx="11">
                  <c:v>37.597401957595899</c:v>
                </c:pt>
                <c:pt idx="12">
                  <c:v>37.568105862864329</c:v>
                </c:pt>
                <c:pt idx="13">
                  <c:v>37.554507264269525</c:v>
                </c:pt>
                <c:pt idx="14">
                  <c:v>37.54711005083152</c:v>
                </c:pt>
                <c:pt idx="15">
                  <c:v>37.542646243217405</c:v>
                </c:pt>
                <c:pt idx="16">
                  <c:v>37.539747640413125</c:v>
                </c:pt>
                <c:pt idx="17">
                  <c:v>37.537759721338269</c:v>
                </c:pt>
                <c:pt idx="18">
                  <c:v>37.53633745162972</c:v>
                </c:pt>
                <c:pt idx="19">
                  <c:v>37.531788122795398</c:v>
                </c:pt>
                <c:pt idx="20">
                  <c:v>37.530945351868844</c:v>
                </c:pt>
                <c:pt idx="21">
                  <c:v>37.530650359717896</c:v>
                </c:pt>
                <c:pt idx="22">
                  <c:v>37.53051381652535</c:v>
                </c:pt>
                <c:pt idx="23">
                  <c:v>37.530439643944831</c:v>
                </c:pt>
                <c:pt idx="24">
                  <c:v>37.530394919817375</c:v>
                </c:pt>
                <c:pt idx="25">
                  <c:v>37.530365892045452</c:v>
                </c:pt>
                <c:pt idx="26">
                  <c:v>37.530345990736265</c:v>
                </c:pt>
                <c:pt idx="27">
                  <c:v>37.5303317551123</c:v>
                </c:pt>
              </c:numCache>
            </c:numRef>
          </c:yVal>
          <c:smooth val="1"/>
        </c:ser>
        <c:ser>
          <c:idx val="2"/>
          <c:order val="1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Sheet2!$M$10:$M$37</c:f>
              <c:numCache>
                <c:formatCode>0.00</c:formatCode>
                <c:ptCount val="28"/>
                <c:pt idx="0">
                  <c:v>53.201035724627879</c:v>
                </c:pt>
                <c:pt idx="1">
                  <c:v>39.738770239253491</c:v>
                </c:pt>
                <c:pt idx="2">
                  <c:v>34.231583030865863</c:v>
                </c:pt>
                <c:pt idx="3">
                  <c:v>31.221677468048451</c:v>
                </c:pt>
                <c:pt idx="4">
                  <c:v>29.349024166361275</c:v>
                </c:pt>
                <c:pt idx="5">
                  <c:v>28.093303460103407</c:v>
                </c:pt>
                <c:pt idx="6">
                  <c:v>27.208271692890918</c:v>
                </c:pt>
                <c:pt idx="7">
                  <c:v>26.561431610660229</c:v>
                </c:pt>
                <c:pt idx="8">
                  <c:v>26.075139033571372</c:v>
                </c:pt>
                <c:pt idx="9">
                  <c:v>25.701053551398676</c:v>
                </c:pt>
                <c:pt idx="10">
                  <c:v>24.301640351249784</c:v>
                </c:pt>
                <c:pt idx="11">
                  <c:v>23.995624942004753</c:v>
                </c:pt>
                <c:pt idx="12">
                  <c:v>23.883853140434915</c:v>
                </c:pt>
                <c:pt idx="13">
                  <c:v>23.831230623790269</c:v>
                </c:pt>
                <c:pt idx="14">
                  <c:v>23.802401922729686</c:v>
                </c:pt>
                <c:pt idx="15">
                  <c:v>23.784934788413501</c:v>
                </c:pt>
                <c:pt idx="16">
                  <c:v>23.773563646921914</c:v>
                </c:pt>
                <c:pt idx="17">
                  <c:v>23.765751927880117</c:v>
                </c:pt>
                <c:pt idx="18">
                  <c:v>23.760156380995319</c:v>
                </c:pt>
                <c:pt idx="19">
                  <c:v>23.742221066327417</c:v>
                </c:pt>
                <c:pt idx="20">
                  <c:v>23.738892271779687</c:v>
                </c:pt>
                <c:pt idx="21">
                  <c:v>23.737726642231866</c:v>
                </c:pt>
                <c:pt idx="22">
                  <c:v>23.737187025377754</c:v>
                </c:pt>
                <c:pt idx="23">
                  <c:v>23.736893874463583</c:v>
                </c:pt>
                <c:pt idx="24">
                  <c:v>23.736717104961304</c:v>
                </c:pt>
                <c:pt idx="25">
                  <c:v>23.736602371250942</c:v>
                </c:pt>
                <c:pt idx="26">
                  <c:v>23.736523708524565</c:v>
                </c:pt>
                <c:pt idx="27">
                  <c:v>23.736467440825248</c:v>
                </c:pt>
              </c:numCache>
            </c:numRef>
          </c:yVal>
          <c:smooth val="1"/>
        </c:ser>
        <c:ser>
          <c:idx val="4"/>
          <c:order val="2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Sheet2!$O$10:$O$37</c:f>
              <c:numCache>
                <c:formatCode>0.00</c:formatCode>
                <c:ptCount val="28"/>
                <c:pt idx="0">
                  <c:v>51.747413637339569</c:v>
                </c:pt>
                <c:pt idx="1">
                  <c:v>37.618813127032148</c:v>
                </c:pt>
                <c:pt idx="2">
                  <c:v>31.573138580197192</c:v>
                </c:pt>
                <c:pt idx="3">
                  <c:v>28.099553912190306</c:v>
                </c:pt>
                <c:pt idx="4">
                  <c:v>25.820035269918556</c:v>
                </c:pt>
                <c:pt idx="5">
                  <c:v>24.205384491875606</c:v>
                </c:pt>
                <c:pt idx="6">
                  <c:v>23.003477050591474</c:v>
                </c:pt>
                <c:pt idx="7">
                  <c:v>22.0770598576763</c:v>
                </c:pt>
                <c:pt idx="8">
                  <c:v>21.344264693030802</c:v>
                </c:pt>
                <c:pt idx="9">
                  <c:v>20.752894009241921</c:v>
                </c:pt>
                <c:pt idx="10">
                  <c:v>18.173389249832603</c:v>
                </c:pt>
                <c:pt idx="11">
                  <c:v>17.466337264595779</c:v>
                </c:pt>
                <c:pt idx="12">
                  <c:v>17.183854686325358</c:v>
                </c:pt>
                <c:pt idx="13">
                  <c:v>17.04517089002151</c:v>
                </c:pt>
                <c:pt idx="14">
                  <c:v>16.96746911530062</c:v>
                </c:pt>
                <c:pt idx="15">
                  <c:v>16.919759117218234</c:v>
                </c:pt>
                <c:pt idx="16">
                  <c:v>16.88843451646515</c:v>
                </c:pt>
                <c:pt idx="17">
                  <c:v>16.866791115625574</c:v>
                </c:pt>
                <c:pt idx="18">
                  <c:v>16.851224778102615</c:v>
                </c:pt>
                <c:pt idx="19">
                  <c:v>16.800967699054606</c:v>
                </c:pt>
                <c:pt idx="20">
                  <c:v>16.79157808646497</c:v>
                </c:pt>
                <c:pt idx="21">
                  <c:v>16.788285516430218</c:v>
                </c:pt>
                <c:pt idx="22">
                  <c:v>16.786760433643057</c:v>
                </c:pt>
                <c:pt idx="23">
                  <c:v>16.785931703232347</c:v>
                </c:pt>
                <c:pt idx="24">
                  <c:v>16.785431906074717</c:v>
                </c:pt>
                <c:pt idx="25">
                  <c:v>16.785107478674728</c:v>
                </c:pt>
                <c:pt idx="26">
                  <c:v>16.784885034200787</c:v>
                </c:pt>
                <c:pt idx="27">
                  <c:v>16.784725911937947</c:v>
                </c:pt>
              </c:numCache>
            </c:numRef>
          </c:yVal>
          <c:smooth val="1"/>
        </c:ser>
        <c:ser>
          <c:idx val="6"/>
          <c:order val="3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Sheet2!$Q$10:$Q$37</c:f>
              <c:numCache>
                <c:formatCode>0.00</c:formatCode>
                <c:ptCount val="28"/>
                <c:pt idx="0">
                  <c:v>50.469336873683616</c:v>
                </c:pt>
                <c:pt idx="1">
                  <c:v>35.78656630736225</c:v>
                </c:pt>
                <c:pt idx="2">
                  <c:v>29.300953654459427</c:v>
                </c:pt>
                <c:pt idx="3">
                  <c:v>25.446006285051457</c:v>
                </c:pt>
                <c:pt idx="4">
                  <c:v>22.822946766353166</c:v>
                </c:pt>
                <c:pt idx="5">
                  <c:v>20.892384093778343</c:v>
                </c:pt>
                <c:pt idx="6">
                  <c:v>19.396407079922128</c:v>
                </c:pt>
                <c:pt idx="7">
                  <c:v>18.194148688681612</c:v>
                </c:pt>
                <c:pt idx="8">
                  <c:v>17.201313195382294</c:v>
                </c:pt>
                <c:pt idx="9">
                  <c:v>16.363969011685143</c:v>
                </c:pt>
                <c:pt idx="10">
                  <c:v>11.896113235366272</c:v>
                </c:pt>
                <c:pt idx="11">
                  <c:v>9.9843030793557936</c:v>
                </c:pt>
                <c:pt idx="12">
                  <c:v>8.8858591597216385</c:v>
                </c:pt>
                <c:pt idx="13">
                  <c:v>8.1650120718823054</c:v>
                </c:pt>
                <c:pt idx="14">
                  <c:v>7.6544146634444354</c:v>
                </c:pt>
                <c:pt idx="15">
                  <c:v>7.274338158328141</c:v>
                </c:pt>
                <c:pt idx="16">
                  <c:v>6.9813793190129863</c:v>
                </c:pt>
                <c:pt idx="17">
                  <c:v>6.7496491411491988</c:v>
                </c:pt>
                <c:pt idx="18">
                  <c:v>6.5626413109267894</c:v>
                </c:pt>
                <c:pt idx="19">
                  <c:v>5.7469302834289815</c:v>
                </c:pt>
                <c:pt idx="20">
                  <c:v>5.5233408136797708</c:v>
                </c:pt>
                <c:pt idx="21">
                  <c:v>5.4340119790146373</c:v>
                </c:pt>
                <c:pt idx="22">
                  <c:v>5.3901563119267388</c:v>
                </c:pt>
                <c:pt idx="23">
                  <c:v>5.3655848532912076</c:v>
                </c:pt>
                <c:pt idx="24">
                  <c:v>5.3504976271809479</c:v>
                </c:pt>
                <c:pt idx="25">
                  <c:v>5.3405919186634296</c:v>
                </c:pt>
                <c:pt idx="26">
                  <c:v>5.333747674366923</c:v>
                </c:pt>
                <c:pt idx="27">
                  <c:v>5.3288251662269754</c:v>
                </c:pt>
              </c:numCache>
            </c:numRef>
          </c:yVal>
          <c:smooth val="1"/>
        </c:ser>
        <c:ser>
          <c:idx val="7"/>
          <c:order val="4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Sheet2!$R$10:$R$37</c:f>
              <c:numCache>
                <c:formatCode>0.00</c:formatCode>
                <c:ptCount val="28"/>
                <c:pt idx="0">
                  <c:v>16.138260425147912</c:v>
                </c:pt>
                <c:pt idx="1">
                  <c:v>11.571073455289092</c:v>
                </c:pt>
                <c:pt idx="2">
                  <c:v>9.5796725536965237</c:v>
                </c:pt>
                <c:pt idx="3">
                  <c:v>8.4118223384905306</c:v>
                </c:pt>
                <c:pt idx="4">
                  <c:v>7.6282613516157731</c:v>
                </c:pt>
                <c:pt idx="5">
                  <c:v>7.0599684128342108</c:v>
                </c:pt>
                <c:pt idx="6">
                  <c:v>6.6262882224241402</c:v>
                </c:pt>
                <c:pt idx="7">
                  <c:v>6.2832512685077679</c:v>
                </c:pt>
                <c:pt idx="8">
                  <c:v>6.0045924486544768</c:v>
                </c:pt>
                <c:pt idx="9">
                  <c:v>5.7735354044980003</c:v>
                </c:pt>
                <c:pt idx="10">
                  <c:v>4.640488173451307</c:v>
                </c:pt>
                <c:pt idx="11">
                  <c:v>4.2470693531497643</c:v>
                </c:pt>
                <c:pt idx="12">
                  <c:v>4.0636933744189605</c:v>
                </c:pt>
                <c:pt idx="13">
                  <c:v>3.9645991188268463</c:v>
                </c:pt>
                <c:pt idx="14">
                  <c:v>3.9055917441573893</c:v>
                </c:pt>
                <c:pt idx="15">
                  <c:v>3.8678775030161852</c:v>
                </c:pt>
                <c:pt idx="16">
                  <c:v>3.8424267194101818</c:v>
                </c:pt>
                <c:pt idx="17">
                  <c:v>3.8244964337584144</c:v>
                </c:pt>
                <c:pt idx="18">
                  <c:v>3.8114160798188688</c:v>
                </c:pt>
                <c:pt idx="19">
                  <c:v>3.7680484107966001</c:v>
                </c:pt>
                <c:pt idx="20">
                  <c:v>3.7597401957595906</c:v>
                </c:pt>
                <c:pt idx="21">
                  <c:v>3.7568105862864329</c:v>
                </c:pt>
                <c:pt idx="22">
                  <c:v>3.755450726426953</c:v>
                </c:pt>
                <c:pt idx="23">
                  <c:v>3.754711005083152</c:v>
                </c:pt>
                <c:pt idx="24">
                  <c:v>3.7542646243217401</c:v>
                </c:pt>
                <c:pt idx="25">
                  <c:v>3.7539747640413133</c:v>
                </c:pt>
                <c:pt idx="26">
                  <c:v>3.7537759721338269</c:v>
                </c:pt>
                <c:pt idx="27">
                  <c:v>3.753633745162972</c:v>
                </c:pt>
              </c:numCache>
            </c:numRef>
          </c:yVal>
          <c:smooth val="1"/>
        </c:ser>
        <c:ser>
          <c:idx val="9"/>
          <c:order val="5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Sheet2!$T$10:$T$37</c:f>
              <c:numCache>
                <c:formatCode>0.00</c:formatCode>
                <c:ptCount val="28"/>
                <c:pt idx="0">
                  <c:v>16.004238988913126</c:v>
                </c:pt>
                <c:pt idx="1">
                  <c:v>11.37979996185239</c:v>
                </c:pt>
                <c:pt idx="2">
                  <c:v>9.3433582091447445</c:v>
                </c:pt>
                <c:pt idx="3">
                  <c:v>8.1366706521261492</c:v>
                </c:pt>
                <c:pt idx="4">
                  <c:v>7.3181894183656073</c:v>
                </c:pt>
                <c:pt idx="5">
                  <c:v>6.7177440376604496</c:v>
                </c:pt>
                <c:pt idx="6">
                  <c:v>6.2540119424233556</c:v>
                </c:pt>
                <c:pt idx="7">
                  <c:v>5.8825998817206946</c:v>
                </c:pt>
                <c:pt idx="8">
                  <c:v>5.5769565974998336</c:v>
                </c:pt>
                <c:pt idx="9">
                  <c:v>5.3201035724627888</c:v>
                </c:pt>
                <c:pt idx="10">
                  <c:v>3.9738770239253491</c:v>
                </c:pt>
                <c:pt idx="11">
                  <c:v>3.4231583030865864</c:v>
                </c:pt>
                <c:pt idx="12">
                  <c:v>3.1221677468048457</c:v>
                </c:pt>
                <c:pt idx="13">
                  <c:v>2.9349024166361275</c:v>
                </c:pt>
                <c:pt idx="14">
                  <c:v>2.8093303460103405</c:v>
                </c:pt>
                <c:pt idx="15">
                  <c:v>2.720827169289092</c:v>
                </c:pt>
                <c:pt idx="16">
                  <c:v>2.6561431610660233</c:v>
                </c:pt>
                <c:pt idx="17">
                  <c:v>2.6075139033571366</c:v>
                </c:pt>
                <c:pt idx="18">
                  <c:v>2.5701053551398676</c:v>
                </c:pt>
                <c:pt idx="19">
                  <c:v>2.4301640351249785</c:v>
                </c:pt>
                <c:pt idx="20">
                  <c:v>2.3995624942004752</c:v>
                </c:pt>
                <c:pt idx="21">
                  <c:v>2.3883853140434916</c:v>
                </c:pt>
                <c:pt idx="22">
                  <c:v>2.3831230623790103</c:v>
                </c:pt>
                <c:pt idx="23">
                  <c:v>2.3802401922729688</c:v>
                </c:pt>
                <c:pt idx="24">
                  <c:v>2.3784934788413499</c:v>
                </c:pt>
                <c:pt idx="25">
                  <c:v>2.3773563646921914</c:v>
                </c:pt>
                <c:pt idx="26">
                  <c:v>2.3765751927880117</c:v>
                </c:pt>
                <c:pt idx="27">
                  <c:v>2.3760156380995312</c:v>
                </c:pt>
              </c:numCache>
            </c:numRef>
          </c:yVal>
          <c:smooth val="1"/>
        </c:ser>
        <c:ser>
          <c:idx val="11"/>
          <c:order val="6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Sheet2!$V$10:$V$37</c:f>
              <c:numCache>
                <c:formatCode>0.00</c:formatCode>
                <c:ptCount val="28"/>
                <c:pt idx="0">
                  <c:v>15.959805651916197</c:v>
                </c:pt>
                <c:pt idx="1">
                  <c:v>11.316705916790609</c:v>
                </c:pt>
                <c:pt idx="2">
                  <c:v>9.265775116312609</c:v>
                </c:pt>
                <c:pt idx="3">
                  <c:v>8.0467337215722399</c:v>
                </c:pt>
                <c:pt idx="4">
                  <c:v>7.2172494698450773</c:v>
                </c:pt>
                <c:pt idx="5">
                  <c:v>6.6067519487412465</c:v>
                </c:pt>
                <c:pt idx="6">
                  <c:v>6.1336824796369527</c:v>
                </c:pt>
                <c:pt idx="7">
                  <c:v>5.7534949943999685</c:v>
                </c:pt>
                <c:pt idx="8">
                  <c:v>5.4395328443316995</c:v>
                </c:pt>
                <c:pt idx="9">
                  <c:v>5.1747413637339577</c:v>
                </c:pt>
                <c:pt idx="10">
                  <c:v>3.7618813127032151</c:v>
                </c:pt>
                <c:pt idx="11">
                  <c:v>3.1573138580197191</c:v>
                </c:pt>
                <c:pt idx="12">
                  <c:v>2.8099553912190309</c:v>
                </c:pt>
                <c:pt idx="13">
                  <c:v>2.5820035269918549</c:v>
                </c:pt>
                <c:pt idx="14">
                  <c:v>2.4205384491875606</c:v>
                </c:pt>
                <c:pt idx="15">
                  <c:v>2.3003477050591479</c:v>
                </c:pt>
                <c:pt idx="16">
                  <c:v>2.20770598576763</c:v>
                </c:pt>
                <c:pt idx="17">
                  <c:v>2.1344264693030794</c:v>
                </c:pt>
                <c:pt idx="18">
                  <c:v>2.0752894009241913</c:v>
                </c:pt>
                <c:pt idx="19">
                  <c:v>1.8173389249832601</c:v>
                </c:pt>
                <c:pt idx="20">
                  <c:v>1.7466337264595779</c:v>
                </c:pt>
                <c:pt idx="21">
                  <c:v>1.7183854686325353</c:v>
                </c:pt>
                <c:pt idx="22">
                  <c:v>1.704517089002151</c:v>
                </c:pt>
                <c:pt idx="23">
                  <c:v>1.6967469115300617</c:v>
                </c:pt>
                <c:pt idx="24">
                  <c:v>1.6919759117218238</c:v>
                </c:pt>
                <c:pt idx="25">
                  <c:v>1.6888434516465147</c:v>
                </c:pt>
                <c:pt idx="26">
                  <c:v>1.686679111562557</c:v>
                </c:pt>
                <c:pt idx="27">
                  <c:v>1.68512247781025</c:v>
                </c:pt>
              </c:numCache>
            </c:numRef>
          </c:yVal>
          <c:smooth val="1"/>
        </c:ser>
        <c:ser>
          <c:idx val="13"/>
          <c:order val="7"/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Sheet2!$J$10:$J$37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Sheet2!$X$10:$X$37</c:f>
              <c:numCache>
                <c:formatCode>0.00</c:formatCode>
                <c:ptCount val="28"/>
                <c:pt idx="0">
                  <c:v>15.919919924161924</c:v>
                </c:pt>
                <c:pt idx="1">
                  <c:v>11.260213585897665</c:v>
                </c:pt>
                <c:pt idx="2">
                  <c:v>9.1964824422304385</c:v>
                </c:pt>
                <c:pt idx="3">
                  <c:v>7.9666020702620584</c:v>
                </c:pt>
                <c:pt idx="4">
                  <c:v>7.1275269029079666</c:v>
                </c:pt>
                <c:pt idx="5">
                  <c:v>6.5083213613386146</c:v>
                </c:pt>
                <c:pt idx="6">
                  <c:v>6.027210239195961</c:v>
                </c:pt>
                <c:pt idx="7">
                  <c:v>5.6395066540715213</c:v>
                </c:pt>
                <c:pt idx="8">
                  <c:v>5.3184563369141467</c:v>
                </c:pt>
                <c:pt idx="9">
                  <c:v>5.0469336873683623</c:v>
                </c:pt>
                <c:pt idx="10">
                  <c:v>3.578656630736226</c:v>
                </c:pt>
                <c:pt idx="11">
                  <c:v>2.9300953654459425</c:v>
                </c:pt>
                <c:pt idx="12">
                  <c:v>2.5446006285051457</c:v>
                </c:pt>
                <c:pt idx="13">
                  <c:v>2.2822946766353165</c:v>
                </c:pt>
                <c:pt idx="14">
                  <c:v>2.0892384093778342</c:v>
                </c:pt>
                <c:pt idx="15">
                  <c:v>1.939640707992212</c:v>
                </c:pt>
                <c:pt idx="16">
                  <c:v>1.8194148688681615</c:v>
                </c:pt>
                <c:pt idx="17">
                  <c:v>1.7201313195382295</c:v>
                </c:pt>
                <c:pt idx="18">
                  <c:v>1.6363969011685144</c:v>
                </c:pt>
                <c:pt idx="19">
                  <c:v>1.1896113235366272</c:v>
                </c:pt>
                <c:pt idx="20">
                  <c:v>0.99843030793557941</c:v>
                </c:pt>
                <c:pt idx="21">
                  <c:v>0.88858591597216385</c:v>
                </c:pt>
                <c:pt idx="22">
                  <c:v>0.8165012071882306</c:v>
                </c:pt>
                <c:pt idx="23">
                  <c:v>0.76544146634444354</c:v>
                </c:pt>
                <c:pt idx="24">
                  <c:v>0.72743381583281408</c:v>
                </c:pt>
                <c:pt idx="25">
                  <c:v>0.69813793190129858</c:v>
                </c:pt>
                <c:pt idx="26">
                  <c:v>0.67496491411491955</c:v>
                </c:pt>
                <c:pt idx="27">
                  <c:v>0.65626413109267911</c:v>
                </c:pt>
              </c:numCache>
            </c:numRef>
          </c:yVal>
          <c:smooth val="1"/>
        </c:ser>
        <c:axId val="94302976"/>
        <c:axId val="94304896"/>
      </c:scatterChart>
      <c:valAx>
        <c:axId val="94302976"/>
        <c:scaling>
          <c:logBase val="10"/>
          <c:orientation val="minMax"/>
          <c:max val="100"/>
          <c:min val="0.1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 [MHz]</a:t>
                </a:r>
              </a:p>
            </c:rich>
          </c:tx>
          <c:layout>
            <c:manualLayout>
              <c:xMode val="edge"/>
              <c:yMode val="edge"/>
              <c:x val="0.41903913677456989"/>
              <c:y val="0.91230370713464748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4896"/>
        <c:crossesAt val="1"/>
        <c:crossBetween val="midCat"/>
      </c:valAx>
      <c:valAx>
        <c:axId val="94304896"/>
        <c:scaling>
          <c:logBase val="10"/>
          <c:orientation val="minMax"/>
          <c:max val="100"/>
          <c:min val="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Skin depth [m]</a:t>
                </a:r>
              </a:p>
            </c:rich>
          </c:tx>
          <c:layout>
            <c:manualLayout>
              <c:xMode val="edge"/>
              <c:yMode val="edge"/>
              <c:x val="3.0574511519393388E-4"/>
              <c:y val="0.286649168853893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2976"/>
        <c:crossesAt val="0.1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4483985765137"/>
          <c:y val="3.9267015706806296E-2"/>
          <c:w val="0.84430604982206303"/>
          <c:h val="0.80366492146596857"/>
        </c:manualLayout>
      </c:layout>
      <c:scatterChart>
        <c:scatterStyle val="smoothMarker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Sheet3!$B$9:$B$36</c:f>
              <c:numCache>
                <c:formatCode>0.00</c:formatCode>
                <c:ptCount val="28"/>
                <c:pt idx="0">
                  <c:v>223.55936275246791</c:v>
                </c:pt>
                <c:pt idx="1">
                  <c:v>157.9888135815589</c:v>
                </c:pt>
                <c:pt idx="2">
                  <c:v>128.87325163866299</c:v>
                </c:pt>
                <c:pt idx="3">
                  <c:v>111.45794131032292</c:v>
                </c:pt>
                <c:pt idx="4">
                  <c:v>99.520321574639169</c:v>
                </c:pt>
                <c:pt idx="5">
                  <c:v>90.660559509748381</c:v>
                </c:pt>
                <c:pt idx="6">
                  <c:v>83.731273883329422</c:v>
                </c:pt>
                <c:pt idx="7">
                  <c:v>78.106004115888425</c:v>
                </c:pt>
                <c:pt idx="8">
                  <c:v>73.410116759366801</c:v>
                </c:pt>
                <c:pt idx="9">
                  <c:v>69.404160359390318</c:v>
                </c:pt>
                <c:pt idx="10">
                  <c:v>46.739789752903334</c:v>
                </c:pt>
                <c:pt idx="11">
                  <c:v>35.77156883849436</c:v>
                </c:pt>
                <c:pt idx="12">
                  <c:v>28.90579011398345</c:v>
                </c:pt>
                <c:pt idx="13">
                  <c:v>24.161090693572756</c:v>
                </c:pt>
                <c:pt idx="14">
                  <c:v>20.695428482018571</c:v>
                </c:pt>
                <c:pt idx="15">
                  <c:v>18.064132207646793</c:v>
                </c:pt>
                <c:pt idx="16">
                  <c:v>16.005552204298592</c:v>
                </c:pt>
                <c:pt idx="17">
                  <c:v>14.355420069002523</c:v>
                </c:pt>
                <c:pt idx="18">
                  <c:v>13.005734444527283</c:v>
                </c:pt>
                <c:pt idx="19">
                  <c:v>6.6504253172209991</c:v>
                </c:pt>
                <c:pt idx="20">
                  <c:v>4.4531033090109329</c:v>
                </c:pt>
                <c:pt idx="21">
                  <c:v>3.3450192364078992</c:v>
                </c:pt>
                <c:pt idx="22">
                  <c:v>2.677948791505651</c:v>
                </c:pt>
                <c:pt idx="23">
                  <c:v>2.2325016398247808</c:v>
                </c:pt>
                <c:pt idx="24">
                  <c:v>1.9140271441477494</c:v>
                </c:pt>
                <c:pt idx="25">
                  <c:v>1.6750320104211971</c:v>
                </c:pt>
                <c:pt idx="26">
                  <c:v>1.4890748331147727</c:v>
                </c:pt>
                <c:pt idx="27">
                  <c:v>1.3402687826436468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Sheet3!$C$9:$C$36</c:f>
              <c:numCache>
                <c:formatCode>0.00</c:formatCode>
                <c:ptCount val="28"/>
                <c:pt idx="0">
                  <c:v>99.992889983569796</c:v>
                </c:pt>
                <c:pt idx="1">
                  <c:v>70.694562922285328</c:v>
                </c:pt>
                <c:pt idx="2">
                  <c:v>57.706796287169666</c:v>
                </c:pt>
                <c:pt idx="3">
                  <c:v>49.957305557078833</c:v>
                </c:pt>
                <c:pt idx="4">
                  <c:v>44.662233683491614</c:v>
                </c:pt>
                <c:pt idx="5">
                  <c:v>40.74755338253123</c:v>
                </c:pt>
                <c:pt idx="6">
                  <c:v>37.699487982693036</c:v>
                </c:pt>
                <c:pt idx="7">
                  <c:v>35.237309082571869</c:v>
                </c:pt>
                <c:pt idx="8">
                  <c:v>33.192968321193305</c:v>
                </c:pt>
                <c:pt idx="9">
                  <c:v>31.458918127188408</c:v>
                </c:pt>
                <c:pt idx="10">
                  <c:v>21.915486266772788</c:v>
                </c:pt>
                <c:pt idx="11">
                  <c:v>17.486406353577358</c:v>
                </c:pt>
                <c:pt idx="12">
                  <c:v>14.710004441554394</c:v>
                </c:pt>
                <c:pt idx="13">
                  <c:v>12.730041303047392</c:v>
                </c:pt>
                <c:pt idx="14">
                  <c:v>11.219170339491606</c:v>
                </c:pt>
                <c:pt idx="15">
                  <c:v>10.019112577611958</c:v>
                </c:pt>
                <c:pt idx="16">
                  <c:v>9.0404791743147701</c:v>
                </c:pt>
                <c:pt idx="17">
                  <c:v>8.2270944927142313</c:v>
                </c:pt>
                <c:pt idx="18">
                  <c:v>7.5409825879666066</c:v>
                </c:pt>
                <c:pt idx="19">
                  <c:v>4.0416602446080319</c:v>
                </c:pt>
                <c:pt idx="20">
                  <c:v>2.7359353513311615</c:v>
                </c:pt>
                <c:pt idx="21">
                  <c:v>2.0634285850252021</c:v>
                </c:pt>
                <c:pt idx="22">
                  <c:v>1.6550807716512652</c:v>
                </c:pt>
                <c:pt idx="23">
                  <c:v>1.3812176831928951</c:v>
                </c:pt>
                <c:pt idx="24">
                  <c:v>1.1849320439058486</c:v>
                </c:pt>
                <c:pt idx="25">
                  <c:v>1.037403258465226</c:v>
                </c:pt>
                <c:pt idx="26">
                  <c:v>0.92249525472745242</c:v>
                </c:pt>
                <c:pt idx="27">
                  <c:v>0.83047724322586969</c:v>
                </c:pt>
              </c:numCache>
            </c:numRef>
          </c:yVal>
          <c:smooth val="1"/>
        </c:ser>
        <c:ser>
          <c:idx val="3"/>
          <c:order val="2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Sheet3!$D$9:$D$36</c:f>
              <c:numCache>
                <c:formatCode>0.00</c:formatCode>
                <c:ptCount val="28"/>
                <c:pt idx="0">
                  <c:v>40.82392094940888</c:v>
                </c:pt>
                <c:pt idx="1">
                  <c:v>28.866573554841519</c:v>
                </c:pt>
                <c:pt idx="2">
                  <c:v>23.569053407009488</c:v>
                </c:pt>
                <c:pt idx="3">
                  <c:v>20.410907761017569</c:v>
                </c:pt>
                <c:pt idx="4">
                  <c:v>18.255506065525555</c:v>
                </c:pt>
                <c:pt idx="5">
                  <c:v>16.664290695694696</c:v>
                </c:pt>
                <c:pt idx="6">
                  <c:v>15.427446004257519</c:v>
                </c:pt>
                <c:pt idx="7">
                  <c:v>14.430310558038743</c:v>
                </c:pt>
                <c:pt idx="8">
                  <c:v>13.604232757543777</c:v>
                </c:pt>
                <c:pt idx="9">
                  <c:v>12.905266247407603</c:v>
                </c:pt>
                <c:pt idx="10">
                  <c:v>9.116024447018285</c:v>
                </c:pt>
                <c:pt idx="11">
                  <c:v>7.4305294206881962</c:v>
                </c:pt>
                <c:pt idx="12">
                  <c:v>6.4198171946524267</c:v>
                </c:pt>
                <c:pt idx="13">
                  <c:v>5.7248014087268748</c:v>
                </c:pt>
                <c:pt idx="14">
                  <c:v>5.2070669410592281</c:v>
                </c:pt>
                <c:pt idx="15">
                  <c:v>4.8004893167651019</c:v>
                </c:pt>
                <c:pt idx="16">
                  <c:v>4.4690054567455935</c:v>
                </c:pt>
                <c:pt idx="17">
                  <c:v>4.1910799877858551</c:v>
                </c:pt>
                <c:pt idx="18">
                  <c:v>3.9529717922190057</c:v>
                </c:pt>
                <c:pt idx="19">
                  <c:v>2.5870490441721197</c:v>
                </c:pt>
                <c:pt idx="20">
                  <c:v>1.9270526742655634</c:v>
                </c:pt>
                <c:pt idx="21">
                  <c:v>1.5260625110127792</c:v>
                </c:pt>
                <c:pt idx="22">
                  <c:v>1.2578153053237011</c:v>
                </c:pt>
                <c:pt idx="23">
                  <c:v>1.0670368136199058</c:v>
                </c:pt>
                <c:pt idx="24">
                  <c:v>0.92508916417563491</c:v>
                </c:pt>
                <c:pt idx="25">
                  <c:v>0.81569955059854093</c:v>
                </c:pt>
                <c:pt idx="26">
                  <c:v>0.72899981098661892</c:v>
                </c:pt>
                <c:pt idx="27">
                  <c:v>0.65869204114398072</c:v>
                </c:pt>
              </c:numCache>
            </c:numRef>
          </c:yVal>
          <c:smooth val="1"/>
        </c:ser>
        <c:ser>
          <c:idx val="5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Sheet3!$E$9:$E$36</c:f>
              <c:numCache>
                <c:formatCode>0.00</c:formatCode>
                <c:ptCount val="28"/>
                <c:pt idx="0">
                  <c:v>213.72547203208345</c:v>
                </c:pt>
                <c:pt idx="1">
                  <c:v>136.65023023727105</c:v>
                </c:pt>
                <c:pt idx="2">
                  <c:v>99.954496285771839</c:v>
                </c:pt>
                <c:pt idx="3">
                  <c:v>78.241241334313884</c:v>
                </c:pt>
                <c:pt idx="4">
                  <c:v>64.022208817194354</c:v>
                </c:pt>
                <c:pt idx="5">
                  <c:v>54.059449590305661</c:v>
                </c:pt>
                <c:pt idx="6">
                  <c:v>46.722575667069016</c:v>
                </c:pt>
                <c:pt idx="7">
                  <c:v>41.109126388041275</c:v>
                </c:pt>
                <c:pt idx="8">
                  <c:v>36.682995350191369</c:v>
                </c:pt>
                <c:pt idx="9">
                  <c:v>33.107352874572157</c:v>
                </c:pt>
                <c:pt idx="10">
                  <c:v>16.706302268946981</c:v>
                </c:pt>
                <c:pt idx="11">
                  <c:v>11.15689977412733</c:v>
                </c:pt>
                <c:pt idx="12">
                  <c:v>8.3727880604155356</c:v>
                </c:pt>
                <c:pt idx="13">
                  <c:v>6.7001280416847893</c:v>
                </c:pt>
                <c:pt idx="14">
                  <c:v>5.5842999671658928</c:v>
                </c:pt>
                <c:pt idx="15">
                  <c:v>4.7869875423972674</c:v>
                </c:pt>
                <c:pt idx="16">
                  <c:v>4.1888667529471881</c:v>
                </c:pt>
                <c:pt idx="17">
                  <c:v>3.7235911247016347</c:v>
                </c:pt>
                <c:pt idx="18">
                  <c:v>3.3513311766469989</c:v>
                </c:pt>
                <c:pt idx="19">
                  <c:v>1.6758241701494283</c:v>
                </c:pt>
                <c:pt idx="20">
                  <c:v>1.1172356969268138</c:v>
                </c:pt>
                <c:pt idx="21">
                  <c:v>0.83793191366638131</c:v>
                </c:pt>
                <c:pt idx="22">
                  <c:v>0.67034743460403756</c:v>
                </c:pt>
                <c:pt idx="23">
                  <c:v>0.55862372392351667</c:v>
                </c:pt>
                <c:pt idx="24">
                  <c:v>0.47882078017448648</c:v>
                </c:pt>
                <c:pt idx="25">
                  <c:v>0.41896843559044927</c:v>
                </c:pt>
                <c:pt idx="26">
                  <c:v>0.37241654133706242</c:v>
                </c:pt>
                <c:pt idx="27">
                  <c:v>0.33517498643699828</c:v>
                </c:pt>
              </c:numCache>
            </c:numRef>
          </c:yVal>
          <c:smooth val="1"/>
        </c:ser>
        <c:ser>
          <c:idx val="7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Sheet3!$F$9:$F$36</c:f>
              <c:numCache>
                <c:formatCode>0.00</c:formatCode>
                <c:ptCount val="28"/>
                <c:pt idx="0">
                  <c:v>3.1622181867336479</c:v>
                </c:pt>
                <c:pt idx="1">
                  <c:v>2.2360259098098569</c:v>
                </c:pt>
                <c:pt idx="2">
                  <c:v>1.8257074916898133</c:v>
                </c:pt>
                <c:pt idx="3">
                  <c:v>1.581109045209552</c:v>
                </c:pt>
                <c:pt idx="4">
                  <c:v>1.4141868961274386</c:v>
                </c:pt>
                <c:pt idx="5">
                  <c:v>1.2909700770605144</c:v>
                </c:pt>
                <c:pt idx="6">
                  <c:v>1.1952060139978762</c:v>
                </c:pt>
                <c:pt idx="7">
                  <c:v>1.1180128186956317</c:v>
                </c:pt>
                <c:pt idx="8">
                  <c:v>1.0540725576854193</c:v>
                </c:pt>
                <c:pt idx="9">
                  <c:v>0.99998099183028899</c:v>
                </c:pt>
                <c:pt idx="10">
                  <c:v>0.70709290965017568</c:v>
                </c:pt>
                <c:pt idx="11">
                  <c:v>0.57733835697978653</c:v>
                </c:pt>
                <c:pt idx="12">
                  <c:v>0.49998897306153051</c:v>
                </c:pt>
                <c:pt idx="13">
                  <c:v>0.44720291546730562</c:v>
                </c:pt>
                <c:pt idx="14">
                  <c:v>0.40823762916273409</c:v>
                </c:pt>
                <c:pt idx="15">
                  <c:v>0.37795360491687957</c:v>
                </c:pt>
                <c:pt idx="16">
                  <c:v>0.3535421476561269</c:v>
                </c:pt>
                <c:pt idx="17">
                  <c:v>0.33332158286478664</c:v>
                </c:pt>
                <c:pt idx="18">
                  <c:v>0.31621539867136256</c:v>
                </c:pt>
                <c:pt idx="19">
                  <c:v>0.22358443523810728</c:v>
                </c:pt>
                <c:pt idx="20">
                  <c:v>0.18253740340121433</c:v>
                </c:pt>
                <c:pt idx="21">
                  <c:v>0.15805958357833777</c:v>
                </c:pt>
                <c:pt idx="22">
                  <c:v>0.14134699913124221</c:v>
                </c:pt>
                <c:pt idx="23">
                  <c:v>0.12900282062048798</c:v>
                </c:pt>
                <c:pt idx="24">
                  <c:v>0.11940199017863254</c:v>
                </c:pt>
                <c:pt idx="25">
                  <c:v>0.11165647662405739</c:v>
                </c:pt>
                <c:pt idx="26">
                  <c:v>0.10523461626590565</c:v>
                </c:pt>
                <c:pt idx="27">
                  <c:v>9.9796095090236125E-2</c:v>
                </c:pt>
              </c:numCache>
            </c:numRef>
          </c:yVal>
          <c:smooth val="1"/>
        </c:ser>
        <c:ser>
          <c:idx val="2"/>
          <c:order val="5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Sheet3!$A$9:$A$36</c:f>
              <c:numCache>
                <c:formatCode>0.0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Sheet3!$G$9:$G$36</c:f>
              <c:numCache>
                <c:formatCode>0.00</c:formatCode>
                <c:ptCount val="28"/>
                <c:pt idx="0">
                  <c:v>3000</c:v>
                </c:pt>
                <c:pt idx="1">
                  <c:v>1500</c:v>
                </c:pt>
                <c:pt idx="2">
                  <c:v>1000</c:v>
                </c:pt>
                <c:pt idx="3">
                  <c:v>750</c:v>
                </c:pt>
                <c:pt idx="4">
                  <c:v>600</c:v>
                </c:pt>
                <c:pt idx="5">
                  <c:v>500</c:v>
                </c:pt>
                <c:pt idx="6">
                  <c:v>428.57142857142861</c:v>
                </c:pt>
                <c:pt idx="7">
                  <c:v>375</c:v>
                </c:pt>
                <c:pt idx="8">
                  <c:v>333.33333333333331</c:v>
                </c:pt>
                <c:pt idx="9">
                  <c:v>300</c:v>
                </c:pt>
                <c:pt idx="10">
                  <c:v>150</c:v>
                </c:pt>
                <c:pt idx="11">
                  <c:v>100</c:v>
                </c:pt>
                <c:pt idx="12">
                  <c:v>75</c:v>
                </c:pt>
                <c:pt idx="13">
                  <c:v>60</c:v>
                </c:pt>
                <c:pt idx="14">
                  <c:v>50</c:v>
                </c:pt>
                <c:pt idx="15">
                  <c:v>42.857142857142854</c:v>
                </c:pt>
                <c:pt idx="16">
                  <c:v>37.5</c:v>
                </c:pt>
                <c:pt idx="17">
                  <c:v>33.333333333333336</c:v>
                </c:pt>
                <c:pt idx="18">
                  <c:v>30</c:v>
                </c:pt>
                <c:pt idx="19">
                  <c:v>15</c:v>
                </c:pt>
                <c:pt idx="20">
                  <c:v>10</c:v>
                </c:pt>
                <c:pt idx="21">
                  <c:v>7.5</c:v>
                </c:pt>
                <c:pt idx="22">
                  <c:v>6</c:v>
                </c:pt>
                <c:pt idx="23">
                  <c:v>5</c:v>
                </c:pt>
                <c:pt idx="24">
                  <c:v>4.2857142857142856</c:v>
                </c:pt>
                <c:pt idx="25">
                  <c:v>3.75</c:v>
                </c:pt>
                <c:pt idx="26">
                  <c:v>3.3333333333333335</c:v>
                </c:pt>
                <c:pt idx="27">
                  <c:v>3</c:v>
                </c:pt>
              </c:numCache>
            </c:numRef>
          </c:yVal>
          <c:smooth val="1"/>
        </c:ser>
        <c:axId val="94382336"/>
        <c:axId val="94400896"/>
      </c:scatterChart>
      <c:valAx>
        <c:axId val="94382336"/>
        <c:scaling>
          <c:logBase val="10"/>
          <c:orientation val="minMax"/>
          <c:max val="100"/>
          <c:min val="0.1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 [MHz]</a:t>
                </a:r>
              </a:p>
            </c:rich>
          </c:tx>
          <c:layout>
            <c:manualLayout>
              <c:xMode val="edge"/>
              <c:yMode val="edge"/>
              <c:x val="0.42437725284339456"/>
              <c:y val="0.91230370713464748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00896"/>
        <c:crossesAt val="1.0000000000000005E-2"/>
        <c:crossBetween val="midCat"/>
      </c:valAx>
      <c:valAx>
        <c:axId val="94400896"/>
        <c:scaling>
          <c:logBase val="10"/>
          <c:orientation val="minMax"/>
          <c:max val="1000"/>
          <c:min val="0.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Wavelength In Soil  [m]</a:t>
                </a:r>
              </a:p>
            </c:rich>
          </c:tx>
          <c:layout>
            <c:manualLayout>
              <c:xMode val="edge"/>
              <c:yMode val="edge"/>
              <c:x val="3.0574511519393388E-4"/>
              <c:y val="0.19895287598854053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2336"/>
        <c:crossesAt val="0.1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5" right="0.75" top="1" bottom="1" header="0.5" footer="0.5"/>
  <pageSetup orientation="landscape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0.4345</cdr:x>
      <cdr:y>0.70475</cdr:y>
    </cdr:from>
    <cdr:to>
      <cdr:x>0.64325</cdr:x>
      <cdr:y>0.7465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5723" y="4126116"/>
          <a:ext cx="1790060" cy="24451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seawater, 5 S/m, Er=80</a:t>
          </a:r>
        </a:p>
      </cdr:txBody>
    </cdr:sp>
  </cdr:relSizeAnchor>
  <cdr:relSizeAnchor xmlns:cdr="http://schemas.openxmlformats.org/drawingml/2006/chartDrawing">
    <cdr:from>
      <cdr:x>0.72</cdr:x>
      <cdr:y>0.5055</cdr:y>
    </cdr:from>
    <cdr:to>
      <cdr:x>0.96525</cdr:x>
      <cdr:y>0.55725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3137" y="2955958"/>
          <a:ext cx="2102678" cy="30418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very good, .03 S/m, Er=20</a:t>
          </a:r>
        </a:p>
      </cdr:txBody>
    </cdr:sp>
  </cdr:relSizeAnchor>
  <cdr:relSizeAnchor xmlns:cdr="http://schemas.openxmlformats.org/drawingml/2006/chartDrawing">
    <cdr:from>
      <cdr:x>0.72</cdr:x>
      <cdr:y>0.34825</cdr:y>
    </cdr:from>
    <cdr:to>
      <cdr:x>0.96525</cdr:x>
      <cdr:y>0.4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3137" y="2034677"/>
          <a:ext cx="2102678" cy="30418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average, .005 S/m, Er=13</a:t>
          </a:r>
        </a:p>
      </cdr:txBody>
    </cdr:sp>
  </cdr:relSizeAnchor>
  <cdr:relSizeAnchor xmlns:cdr="http://schemas.openxmlformats.org/drawingml/2006/chartDrawing">
    <cdr:from>
      <cdr:x>0.72075</cdr:x>
      <cdr:y>0.21925</cdr:y>
    </cdr:from>
    <cdr:to>
      <cdr:x>0.96625</cdr:x>
      <cdr:y>0.269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3137" y="1276403"/>
          <a:ext cx="2102678" cy="28962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poor,  0.001 S/m , Er = 5</a:t>
          </a:r>
        </a:p>
      </cdr:txBody>
    </cdr:sp>
  </cdr:relSizeAnchor>
  <cdr:relSizeAnchor xmlns:cdr="http://schemas.openxmlformats.org/drawingml/2006/chartDrawing">
    <cdr:from>
      <cdr:x>0.46025</cdr:x>
      <cdr:y>0.73825</cdr:y>
    </cdr:from>
    <cdr:to>
      <cdr:x>0.47475</cdr:x>
      <cdr:y>0.76925</cdr:y>
    </cdr:to>
    <cdr:sp macro="" textlink="">
      <cdr:nvSpPr>
        <cdr:cNvPr id="1043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44127" y="4322597"/>
          <a:ext cx="126332" cy="1833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0.77825</cdr:x>
      <cdr:y>0.542</cdr:y>
    </cdr:from>
    <cdr:to>
      <cdr:x>0.79525</cdr:x>
      <cdr:y>0.58425</cdr:y>
    </cdr:to>
    <cdr:sp macro="" textlink="">
      <cdr:nvSpPr>
        <cdr:cNvPr id="1044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672042" y="3171360"/>
          <a:ext cx="145602" cy="2488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0.75675</cdr:x>
      <cdr:y>0.38175</cdr:y>
    </cdr:from>
    <cdr:to>
      <cdr:x>0.77125</cdr:x>
      <cdr:y>0.4145</cdr:y>
    </cdr:to>
    <cdr:sp macro="" textlink="">
      <cdr:nvSpPr>
        <cdr:cNvPr id="1045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487897" y="2231159"/>
          <a:ext cx="124190" cy="1921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0.7575</cdr:x>
      <cdr:y>0.25075</cdr:y>
    </cdr:from>
    <cdr:to>
      <cdr:x>0.772</cdr:x>
      <cdr:y>0.28275</cdr:y>
    </cdr:to>
    <cdr:sp macro="" textlink="">
      <cdr:nvSpPr>
        <cdr:cNvPr id="1046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487897" y="1459786"/>
          <a:ext cx="124190" cy="1862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0.11242</cdr:x>
      <cdr:y>0.08675</cdr:y>
    </cdr:from>
    <cdr:to>
      <cdr:x>0.34158</cdr:x>
      <cdr:y>0.13325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3702" y="505673"/>
          <a:ext cx="1964512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conductivity=.001 S/m</a:t>
          </a:r>
        </a:p>
      </cdr:txBody>
    </cdr:sp>
  </cdr:relSizeAnchor>
  <cdr:relSizeAnchor xmlns:cdr="http://schemas.openxmlformats.org/drawingml/2006/chartDrawing">
    <cdr:from>
      <cdr:x>0.11224</cdr:x>
      <cdr:y>0.53187</cdr:y>
    </cdr:from>
    <cdr:to>
      <cdr:x>0.32976</cdr:x>
      <cdr:y>0.57838</cdr:y>
    </cdr:to>
    <cdr:sp macro="" textlink="">
      <cdr:nvSpPr>
        <cdr:cNvPr id="71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2184" y="3100440"/>
          <a:ext cx="1864678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conductivity=.01 S/m</a:t>
          </a:r>
        </a:p>
      </cdr:txBody>
    </cdr:sp>
  </cdr:relSizeAnchor>
  <cdr:relSizeAnchor xmlns:cdr="http://schemas.openxmlformats.org/drawingml/2006/chartDrawing">
    <cdr:from>
      <cdr:x>0.90557</cdr:x>
      <cdr:y>0.19537</cdr:y>
    </cdr:from>
    <cdr:to>
      <cdr:x>0.96018</cdr:x>
      <cdr:y>0.24188</cdr:y>
    </cdr:to>
    <cdr:sp macro="" textlink="">
      <cdr:nvSpPr>
        <cdr:cNvPr id="71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2968" y="1138880"/>
          <a:ext cx="468206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Er=1</a:t>
          </a:r>
        </a:p>
      </cdr:txBody>
    </cdr:sp>
  </cdr:relSizeAnchor>
  <cdr:relSizeAnchor xmlns:cdr="http://schemas.openxmlformats.org/drawingml/2006/chartDrawing">
    <cdr:from>
      <cdr:x>0.8885</cdr:x>
      <cdr:y>0.26825</cdr:y>
    </cdr:from>
    <cdr:to>
      <cdr:x>0.96775</cdr:x>
      <cdr:y>0.314</cdr:y>
    </cdr:to>
    <cdr:sp macro="" textlink="">
      <cdr:nvSpPr>
        <cdr:cNvPr id="71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896" y="1561666"/>
          <a:ext cx="678767" cy="2663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2004" rIns="45720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Er=10</a:t>
          </a:r>
        </a:p>
      </cdr:txBody>
    </cdr:sp>
  </cdr:relSizeAnchor>
  <cdr:relSizeAnchor xmlns:cdr="http://schemas.openxmlformats.org/drawingml/2006/chartDrawing">
    <cdr:from>
      <cdr:x>0.89487</cdr:x>
      <cdr:y>0.33437</cdr:y>
    </cdr:from>
    <cdr:to>
      <cdr:x>0.96113</cdr:x>
      <cdr:y>0.38088</cdr:y>
    </cdr:to>
    <cdr:sp macro="" textlink="">
      <cdr:nvSpPr>
        <cdr:cNvPr id="71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71260" y="1949153"/>
          <a:ext cx="568041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Er=20</a:t>
          </a:r>
        </a:p>
      </cdr:txBody>
    </cdr:sp>
  </cdr:relSizeAnchor>
  <cdr:relSizeAnchor xmlns:cdr="http://schemas.openxmlformats.org/drawingml/2006/chartDrawing">
    <cdr:from>
      <cdr:x>0.896</cdr:x>
      <cdr:y>0.523</cdr:y>
    </cdr:from>
    <cdr:to>
      <cdr:x>0.96725</cdr:x>
      <cdr:y>0.5685</cdr:y>
    </cdr:to>
    <cdr:sp macro="" textlink="">
      <cdr:nvSpPr>
        <cdr:cNvPr id="71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2697" y="3059293"/>
          <a:ext cx="610248" cy="2663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2004" rIns="45720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Er=50</a:t>
          </a:r>
        </a:p>
      </cdr:txBody>
    </cdr:sp>
  </cdr:relSizeAnchor>
  <cdr:relSizeAnchor xmlns:cdr="http://schemas.openxmlformats.org/drawingml/2006/chartDrawing">
    <cdr:from>
      <cdr:x>0.90557</cdr:x>
      <cdr:y>0.58837</cdr:y>
    </cdr:from>
    <cdr:to>
      <cdr:x>0.96018</cdr:x>
      <cdr:y>0.63488</cdr:y>
    </cdr:to>
    <cdr:sp macro="" textlink="">
      <cdr:nvSpPr>
        <cdr:cNvPr id="71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2968" y="3429795"/>
          <a:ext cx="468206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Er=1</a:t>
          </a:r>
        </a:p>
      </cdr:txBody>
    </cdr:sp>
  </cdr:relSizeAnchor>
  <cdr:relSizeAnchor xmlns:cdr="http://schemas.openxmlformats.org/drawingml/2006/chartDrawing">
    <cdr:from>
      <cdr:x>0.8875</cdr:x>
      <cdr:y>0.66325</cdr:y>
    </cdr:from>
    <cdr:to>
      <cdr:x>0.96675</cdr:x>
      <cdr:y>0.70875</cdr:y>
    </cdr:to>
    <cdr:sp macro="" textlink="">
      <cdr:nvSpPr>
        <cdr:cNvPr id="71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896" y="3883061"/>
          <a:ext cx="678767" cy="26634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2004" rIns="45720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Er=10</a:t>
          </a:r>
        </a:p>
      </cdr:txBody>
    </cdr:sp>
  </cdr:relSizeAnchor>
  <cdr:relSizeAnchor xmlns:cdr="http://schemas.openxmlformats.org/drawingml/2006/chartDrawing">
    <cdr:from>
      <cdr:x>0.89487</cdr:x>
      <cdr:y>0.73637</cdr:y>
    </cdr:from>
    <cdr:to>
      <cdr:x>0.96113</cdr:x>
      <cdr:y>0.78288</cdr:y>
    </cdr:to>
    <cdr:sp macro="" textlink="">
      <cdr:nvSpPr>
        <cdr:cNvPr id="717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71260" y="4292532"/>
          <a:ext cx="568041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Er=20</a:t>
          </a:r>
        </a:p>
      </cdr:txBody>
    </cdr:sp>
  </cdr:relSizeAnchor>
  <cdr:relSizeAnchor xmlns:cdr="http://schemas.openxmlformats.org/drawingml/2006/chartDrawing">
    <cdr:from>
      <cdr:x>0.64574</cdr:x>
      <cdr:y>0.78062</cdr:y>
    </cdr:from>
    <cdr:to>
      <cdr:x>0.71201</cdr:x>
      <cdr:y>0.82713</cdr:y>
    </cdr:to>
    <cdr:sp macro="" textlink="">
      <cdr:nvSpPr>
        <cdr:cNvPr id="71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35636" y="4550478"/>
          <a:ext cx="568041" cy="2711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36576" tIns="32004" rIns="36576" bIns="32004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Er=50</a:t>
          </a:r>
        </a:p>
      </cdr:txBody>
    </cdr:sp>
  </cdr:relSizeAnchor>
  <cdr:relSizeAnchor xmlns:cdr="http://schemas.openxmlformats.org/drawingml/2006/chartDrawing">
    <cdr:from>
      <cdr:x>0.14125</cdr:x>
      <cdr:y>0.345</cdr:y>
    </cdr:from>
    <cdr:to>
      <cdr:x>0.1875</cdr:x>
      <cdr:y>0.47275</cdr:y>
    </cdr:to>
    <cdr:sp macro="" textlink="">
      <cdr:nvSpPr>
        <cdr:cNvPr id="7179" name="Oval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1931" y="2015757"/>
          <a:ext cx="393984" cy="749541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1587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0.1285</cdr:x>
      <cdr:y>0.47275</cdr:y>
    </cdr:from>
    <cdr:to>
      <cdr:x>0.16525</cdr:x>
      <cdr:y>0.53325</cdr:y>
    </cdr:to>
    <cdr:sp macro="" textlink="">
      <cdr:nvSpPr>
        <cdr:cNvPr id="7180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100587" y="2765298"/>
          <a:ext cx="314759" cy="35512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0.1415</cdr:x>
      <cdr:y>0.12375</cdr:y>
    </cdr:from>
    <cdr:to>
      <cdr:x>0.17725</cdr:x>
      <cdr:y>0.25775</cdr:y>
    </cdr:to>
    <cdr:sp macro="" textlink="">
      <cdr:nvSpPr>
        <cdr:cNvPr id="7181" name="Oval 1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1931" y="720433"/>
          <a:ext cx="306194" cy="78010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15875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0.1285</cdr:x>
      <cdr:y>0.106</cdr:y>
    </cdr:from>
    <cdr:to>
      <cdr:x>0.15075</cdr:x>
      <cdr:y>0.135</cdr:y>
    </cdr:to>
    <cdr:sp macro="" textlink="">
      <cdr:nvSpPr>
        <cdr:cNvPr id="7182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00587" y="617098"/>
          <a:ext cx="190569" cy="1688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0.18175</cdr:x>
      <cdr:y>0.61625</cdr:y>
    </cdr:from>
    <cdr:to>
      <cdr:x>0.31725</cdr:x>
      <cdr:y>0.65625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2385" y="3602165"/>
          <a:ext cx="1164823" cy="23577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seawater 5/81</a:t>
          </a:r>
        </a:p>
      </cdr:txBody>
    </cdr:sp>
  </cdr:relSizeAnchor>
  <cdr:relSizeAnchor xmlns:cdr="http://schemas.openxmlformats.org/drawingml/2006/chartDrawing">
    <cdr:from>
      <cdr:x>0.76</cdr:x>
      <cdr:y>0.67525</cdr:y>
    </cdr:from>
    <cdr:to>
      <cdr:x>0.87625</cdr:x>
      <cdr:y>0.74275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3591" y="3948554"/>
          <a:ext cx="997809" cy="39587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fresh water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.001/80</a:t>
          </a:r>
        </a:p>
      </cdr:txBody>
    </cdr:sp>
  </cdr:relSizeAnchor>
  <cdr:relSizeAnchor xmlns:cdr="http://schemas.openxmlformats.org/drawingml/2006/chartDrawing">
    <cdr:from>
      <cdr:x>0.78175</cdr:x>
      <cdr:y>0.62975</cdr:y>
    </cdr:from>
    <cdr:to>
      <cdr:x>0.82075</cdr:x>
      <cdr:y>0.67525</cdr:y>
    </cdr:to>
    <cdr:sp macro="" textlink="">
      <cdr:nvSpPr>
        <cdr:cNvPr id="1843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699877" y="3682213"/>
          <a:ext cx="334031" cy="26634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</cdr:x>
      <cdr:y>0.3245</cdr:y>
    </cdr:from>
    <cdr:to>
      <cdr:x>0.876</cdr:x>
      <cdr:y>0.365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8011" y="1889135"/>
          <a:ext cx="1164824" cy="23577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poor .001/5</a:t>
          </a:r>
        </a:p>
      </cdr:txBody>
    </cdr:sp>
  </cdr:relSizeAnchor>
  <cdr:relSizeAnchor xmlns:cdr="http://schemas.openxmlformats.org/drawingml/2006/chartDrawing">
    <cdr:from>
      <cdr:x>0.702</cdr:x>
      <cdr:y>0.35275</cdr:y>
    </cdr:from>
    <cdr:to>
      <cdr:x>0.76625</cdr:x>
      <cdr:y>0.4275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012546" y="2053598"/>
          <a:ext cx="550293" cy="4351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0.339</cdr:x>
      <cdr:y>0.204</cdr:y>
    </cdr:from>
    <cdr:to>
      <cdr:x>0.48225</cdr:x>
      <cdr:y>0.24325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3494" y="1187623"/>
          <a:ext cx="1226919" cy="2285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average .005/13</a:t>
          </a:r>
        </a:p>
      </cdr:txBody>
    </cdr:sp>
  </cdr:relSizeAnchor>
  <cdr:relSizeAnchor xmlns:cdr="http://schemas.openxmlformats.org/drawingml/2006/chartDrawing">
    <cdr:from>
      <cdr:x>0.40825</cdr:x>
      <cdr:y>0.224</cdr:y>
    </cdr:from>
    <cdr:to>
      <cdr:x>0.4665</cdr:x>
      <cdr:y>0.3655</cdr:y>
    </cdr:to>
    <cdr:sp macro="" textlink="">
      <cdr:nvSpPr>
        <cdr:cNvPr id="1843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96612" y="1304056"/>
          <a:ext cx="498905" cy="8237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0.18175</cdr:x>
      <cdr:y>0.41675</cdr:y>
    </cdr:from>
    <cdr:to>
      <cdr:x>0.339</cdr:x>
      <cdr:y>0.457</cdr:y>
    </cdr:to>
    <cdr:sp macro="" textlink="">
      <cdr:nvSpPr>
        <cdr:cNvPr id="1844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2385" y="2432007"/>
          <a:ext cx="1348968" cy="23577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very good .03/20</a:t>
          </a:r>
        </a:p>
      </cdr:txBody>
    </cdr:sp>
  </cdr:relSizeAnchor>
  <cdr:relSizeAnchor xmlns:cdr="http://schemas.openxmlformats.org/drawingml/2006/chartDrawing">
    <cdr:from>
      <cdr:x>0.3315</cdr:x>
      <cdr:y>0.40575</cdr:y>
    </cdr:from>
    <cdr:to>
      <cdr:x>0.3585</cdr:x>
      <cdr:y>0.4355</cdr:y>
    </cdr:to>
    <cdr:sp macro="" textlink="">
      <cdr:nvSpPr>
        <cdr:cNvPr id="1844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839258" y="2362147"/>
          <a:ext cx="231251" cy="1731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0.4945</cdr:x>
      <cdr:y>0.14425</cdr:y>
    </cdr:from>
    <cdr:to>
      <cdr:x>0.609</cdr:x>
      <cdr:y>0.18325</cdr:y>
    </cdr:to>
    <cdr:sp macro="" textlink="">
      <cdr:nvSpPr>
        <cdr:cNvPr id="1844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5333" y="832500"/>
          <a:ext cx="982820" cy="2285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free space</a:t>
          </a:r>
        </a:p>
      </cdr:txBody>
    </cdr:sp>
  </cdr:relSizeAnchor>
  <cdr:relSizeAnchor xmlns:cdr="http://schemas.openxmlformats.org/drawingml/2006/chartDrawing">
    <cdr:from>
      <cdr:x>0.4885</cdr:x>
      <cdr:y>0.16775</cdr:y>
    </cdr:from>
    <cdr:to>
      <cdr:x>0.5055</cdr:x>
      <cdr:y>0.204</cdr:y>
    </cdr:to>
    <cdr:sp macro="" textlink="">
      <cdr:nvSpPr>
        <cdr:cNvPr id="18443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183944" y="976587"/>
          <a:ext cx="145603" cy="21103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6"/>
  <sheetViews>
    <sheetView workbookViewId="0">
      <selection sqref="A1:XFD2"/>
    </sheetView>
  </sheetViews>
  <sheetFormatPr defaultRowHeight="15.75"/>
  <cols>
    <col min="1" max="1" width="24.42578125" style="1" customWidth="1"/>
    <col min="2" max="2" width="12.42578125" style="1" bestFit="1" customWidth="1"/>
    <col min="3" max="5" width="8.7109375" style="1"/>
  </cols>
  <sheetData>
    <row r="1" spans="1:5">
      <c r="A1" s="24" t="s">
        <v>13</v>
      </c>
    </row>
    <row r="3" spans="1:5" ht="26.25">
      <c r="C3" s="13" t="s">
        <v>7</v>
      </c>
    </row>
    <row r="4" spans="1:5" ht="16.5" thickBot="1"/>
    <row r="5" spans="1:5">
      <c r="A5" s="5" t="s">
        <v>11</v>
      </c>
      <c r="B5" s="8">
        <v>5</v>
      </c>
      <c r="C5" s="8">
        <v>0.03</v>
      </c>
      <c r="D5" s="8">
        <v>5.0000000000000001E-3</v>
      </c>
      <c r="E5" s="9">
        <v>1E-3</v>
      </c>
    </row>
    <row r="6" spans="1:5" ht="16.5" thickBot="1">
      <c r="A6" s="6" t="s">
        <v>12</v>
      </c>
      <c r="B6" s="11">
        <v>80</v>
      </c>
      <c r="C6" s="11">
        <v>20</v>
      </c>
      <c r="D6" s="11">
        <v>13</v>
      </c>
      <c r="E6" s="12">
        <v>5</v>
      </c>
    </row>
    <row r="7" spans="1:5">
      <c r="A7" s="5" t="s">
        <v>2</v>
      </c>
      <c r="B7" s="23" t="s">
        <v>8</v>
      </c>
      <c r="C7" s="23" t="s">
        <v>8</v>
      </c>
      <c r="D7" s="23" t="s">
        <v>8</v>
      </c>
      <c r="E7" s="23" t="s">
        <v>8</v>
      </c>
    </row>
    <row r="8" spans="1:5">
      <c r="A8" s="16">
        <v>0.1</v>
      </c>
      <c r="B8" s="17">
        <f t="shared" ref="B8:E35" si="0">(SQRT(2)/(2*PI()*1000000*$A8*SQRT(4*PI()*0.0000001*B$6*0.00000000000885)))*(1/SQRT(SQRT(1+(B$5/(2*PI()*1000000*$A8*B$6*0.00000000000885))^2)-1))</f>
        <v>0.71179420684396455</v>
      </c>
      <c r="C8" s="17">
        <f t="shared" si="0"/>
        <v>9.2058625119016249</v>
      </c>
      <c r="D8" s="17">
        <f t="shared" si="0"/>
        <v>22.671196967437361</v>
      </c>
      <c r="E8" s="18">
        <f t="shared" si="0"/>
        <v>51.033660416424681</v>
      </c>
    </row>
    <row r="9" spans="1:5">
      <c r="A9" s="16">
        <v>0.2</v>
      </c>
      <c r="B9" s="17">
        <f t="shared" si="0"/>
        <v>0.50333690088830174</v>
      </c>
      <c r="C9" s="17">
        <f t="shared" si="0"/>
        <v>6.5216044720433706</v>
      </c>
      <c r="D9" s="17">
        <f t="shared" si="0"/>
        <v>16.147233183501445</v>
      </c>
      <c r="E9" s="18">
        <f t="shared" si="0"/>
        <v>36.590947091828028</v>
      </c>
    </row>
    <row r="10" spans="1:5">
      <c r="A10" s="16">
        <v>0.3</v>
      </c>
      <c r="B10" s="17">
        <f t="shared" si="0"/>
        <v>0.41099114114412227</v>
      </c>
      <c r="C10" s="17">
        <f t="shared" si="0"/>
        <v>5.3347463296377091</v>
      </c>
      <c r="D10" s="17">
        <f t="shared" si="0"/>
        <v>13.279748238711209</v>
      </c>
      <c r="E10" s="18">
        <f t="shared" si="0"/>
        <v>30.293584508282684</v>
      </c>
    </row>
    <row r="11" spans="1:5">
      <c r="A11" s="16">
        <v>0.4</v>
      </c>
      <c r="B11" s="17">
        <f t="shared" si="0"/>
        <v>0.35594460278676737</v>
      </c>
      <c r="C11" s="17">
        <f t="shared" si="0"/>
        <v>4.6285964596209199</v>
      </c>
      <c r="D11" s="17">
        <f t="shared" si="0"/>
        <v>11.583928405294792</v>
      </c>
      <c r="E11" s="18">
        <f t="shared" si="0"/>
        <v>26.600517862313939</v>
      </c>
    </row>
    <row r="12" spans="1:5">
      <c r="A12" s="16">
        <v>0.5</v>
      </c>
      <c r="B12" s="17">
        <f t="shared" si="0"/>
        <v>0.31838069405587544</v>
      </c>
      <c r="C12" s="17">
        <f t="shared" si="0"/>
        <v>4.1476221194832306</v>
      </c>
      <c r="D12" s="17">
        <f t="shared" si="0"/>
        <v>10.435989614468191</v>
      </c>
      <c r="E12" s="18">
        <f t="shared" si="0"/>
        <v>24.122680458140412</v>
      </c>
    </row>
    <row r="13" spans="1:5">
      <c r="A13" s="16">
        <v>0.6</v>
      </c>
      <c r="B13" s="17">
        <f t="shared" si="0"/>
        <v>0.29065340942807971</v>
      </c>
      <c r="C13" s="17">
        <f t="shared" si="0"/>
        <v>3.7932666539507967</v>
      </c>
      <c r="D13" s="17">
        <f t="shared" si="0"/>
        <v>9.5956089368037993</v>
      </c>
      <c r="E13" s="18">
        <f t="shared" si="0"/>
        <v>22.325580393400035</v>
      </c>
    </row>
    <row r="14" spans="1:5">
      <c r="A14" s="16">
        <v>0.7</v>
      </c>
      <c r="B14" s="17">
        <f t="shared" si="0"/>
        <v>0.26910473935907475</v>
      </c>
      <c r="C14" s="17">
        <f t="shared" si="0"/>
        <v>3.5183960658716615</v>
      </c>
      <c r="D14" s="17">
        <f t="shared" si="0"/>
        <v>8.9479753253507326</v>
      </c>
      <c r="E14" s="18">
        <f t="shared" si="0"/>
        <v>20.954163215608702</v>
      </c>
    </row>
    <row r="15" spans="1:5">
      <c r="A15" s="16">
        <v>0.8</v>
      </c>
      <c r="B15" s="17">
        <f t="shared" si="0"/>
        <v>0.25173563215562217</v>
      </c>
      <c r="C15" s="17">
        <f t="shared" si="0"/>
        <v>3.2972617423261608</v>
      </c>
      <c r="D15" s="17">
        <f t="shared" si="0"/>
        <v>8.4304336288311497</v>
      </c>
      <c r="E15" s="18">
        <f t="shared" si="0"/>
        <v>19.869385119626745</v>
      </c>
    </row>
    <row r="16" spans="1:5">
      <c r="A16" s="16">
        <v>0.9</v>
      </c>
      <c r="B16" s="17">
        <f t="shared" si="0"/>
        <v>0.23734918831407487</v>
      </c>
      <c r="C16" s="17">
        <f t="shared" si="0"/>
        <v>3.1144527363815819</v>
      </c>
      <c r="D16" s="17">
        <f t="shared" si="0"/>
        <v>8.0055212816639472</v>
      </c>
      <c r="E16" s="18">
        <f t="shared" si="0"/>
        <v>18.988188558795798</v>
      </c>
    </row>
    <row r="17" spans="1:5">
      <c r="A17" s="16">
        <v>1</v>
      </c>
      <c r="B17" s="17">
        <f t="shared" si="0"/>
        <v>0.22517922762015274</v>
      </c>
      <c r="C17" s="17">
        <f t="shared" si="0"/>
        <v>2.9601074923755673</v>
      </c>
      <c r="D17" s="17">
        <f t="shared" si="0"/>
        <v>7.6492891316065137</v>
      </c>
      <c r="E17" s="18">
        <f t="shared" si="0"/>
        <v>18.257522029835236</v>
      </c>
    </row>
    <row r="18" spans="1:5">
      <c r="A18" s="16">
        <v>2</v>
      </c>
      <c r="B18" s="17">
        <f t="shared" si="0"/>
        <v>0.15929660602648235</v>
      </c>
      <c r="C18" s="17">
        <f t="shared" si="0"/>
        <v>2.1322073392880285</v>
      </c>
      <c r="D18" s="17">
        <f t="shared" si="0"/>
        <v>5.8045044908697507</v>
      </c>
      <c r="E18" s="18">
        <f t="shared" si="0"/>
        <v>14.674512083180637</v>
      </c>
    </row>
    <row r="19" spans="1:5">
      <c r="A19" s="16">
        <v>3</v>
      </c>
      <c r="B19" s="17">
        <f t="shared" si="0"/>
        <v>0.13012300631266605</v>
      </c>
      <c r="C19" s="17">
        <f t="shared" si="0"/>
        <v>1.773367857487596</v>
      </c>
      <c r="D19" s="17">
        <f t="shared" si="0"/>
        <v>5.0725879808561611</v>
      </c>
      <c r="E19" s="18">
        <f t="shared" si="0"/>
        <v>13.430412536651268</v>
      </c>
    </row>
    <row r="20" spans="1:5">
      <c r="A20" s="16">
        <v>4</v>
      </c>
      <c r="B20" s="17">
        <f t="shared" si="0"/>
        <v>0.11273997000692307</v>
      </c>
      <c r="C20" s="17">
        <f t="shared" si="0"/>
        <v>1.5642708197891841</v>
      </c>
      <c r="D20" s="17">
        <f t="shared" si="0"/>
        <v>4.6855959424941043</v>
      </c>
      <c r="E20" s="18">
        <f t="shared" si="0"/>
        <v>12.850526775699338</v>
      </c>
    </row>
    <row r="21" spans="1:5">
      <c r="A21" s="16">
        <v>5</v>
      </c>
      <c r="B21" s="17">
        <f t="shared" si="0"/>
        <v>0.1008825619045305</v>
      </c>
      <c r="C21" s="17">
        <f t="shared" si="0"/>
        <v>1.4249401691848238</v>
      </c>
      <c r="D21" s="17">
        <f t="shared" si="0"/>
        <v>4.4526985242530799</v>
      </c>
      <c r="E21" s="18">
        <f t="shared" si="0"/>
        <v>12.53716322498938</v>
      </c>
    </row>
    <row r="22" spans="1:5">
      <c r="A22" s="16">
        <v>6</v>
      </c>
      <c r="B22" s="17">
        <f t="shared" si="0"/>
        <v>9.2133734064029998E-2</v>
      </c>
      <c r="C22" s="17">
        <f t="shared" si="0"/>
        <v>1.3246256746417826</v>
      </c>
      <c r="D22" s="17">
        <f t="shared" si="0"/>
        <v>4.3013760107032635</v>
      </c>
      <c r="E22" s="18">
        <f t="shared" si="0"/>
        <v>12.350565522286967</v>
      </c>
    </row>
    <row r="23" spans="1:5">
      <c r="A23" s="16">
        <v>7</v>
      </c>
      <c r="B23" s="17">
        <f t="shared" si="0"/>
        <v>8.5337216004899144E-2</v>
      </c>
      <c r="C23" s="17">
        <f t="shared" si="0"/>
        <v>1.2486630338590035</v>
      </c>
      <c r="D23" s="17">
        <f t="shared" si="0"/>
        <v>4.1977442499374504</v>
      </c>
      <c r="E23" s="18">
        <f t="shared" si="0"/>
        <v>12.231302620055935</v>
      </c>
    </row>
    <row r="24" spans="1:5">
      <c r="A24" s="16">
        <v>8</v>
      </c>
      <c r="B24" s="17">
        <f t="shared" si="0"/>
        <v>7.986117367017756E-2</v>
      </c>
      <c r="C24" s="17">
        <f t="shared" si="0"/>
        <v>1.1890622664731343</v>
      </c>
      <c r="D24" s="17">
        <f t="shared" si="0"/>
        <v>4.1239077116916301</v>
      </c>
      <c r="E24" s="18">
        <f t="shared" si="0"/>
        <v>12.150820175624892</v>
      </c>
    </row>
    <row r="25" spans="1:5">
      <c r="A25" s="16">
        <v>9</v>
      </c>
      <c r="B25" s="17">
        <f t="shared" si="0"/>
        <v>7.5327337526476495E-2</v>
      </c>
      <c r="C25" s="17">
        <f t="shared" si="0"/>
        <v>1.1410527676955289</v>
      </c>
      <c r="D25" s="17">
        <f t="shared" si="0"/>
        <v>4.0696154348513502</v>
      </c>
      <c r="E25" s="18">
        <f t="shared" si="0"/>
        <v>12.094119633867871</v>
      </c>
    </row>
    <row r="26" spans="1:5">
      <c r="A26" s="16">
        <v>10</v>
      </c>
      <c r="B26" s="17">
        <f t="shared" si="0"/>
        <v>7.1493582674480971E-2</v>
      </c>
      <c r="C26" s="17">
        <f t="shared" si="0"/>
        <v>1.101588662295256</v>
      </c>
      <c r="D26" s="17">
        <f t="shared" si="0"/>
        <v>4.0286416590173406</v>
      </c>
      <c r="E26" s="18">
        <f t="shared" si="0"/>
        <v>12.052755922817749</v>
      </c>
    </row>
    <row r="27" spans="1:5">
      <c r="A27" s="16">
        <v>20</v>
      </c>
      <c r="B27" s="17">
        <f t="shared" si="0"/>
        <v>5.0778964644865254E-2</v>
      </c>
      <c r="C27" s="17">
        <f t="shared" si="0"/>
        <v>0.91572530258168672</v>
      </c>
      <c r="D27" s="17">
        <f t="shared" si="0"/>
        <v>3.8825588119442087</v>
      </c>
      <c r="E27" s="18">
        <f t="shared" si="0"/>
        <v>11.915615311895134</v>
      </c>
    </row>
    <row r="28" spans="1:5">
      <c r="A28" s="16">
        <v>30</v>
      </c>
      <c r="B28" s="17">
        <f t="shared" si="0"/>
        <v>4.1645653838418652E-2</v>
      </c>
      <c r="C28" s="17">
        <f t="shared" si="0"/>
        <v>0.85670178504662231</v>
      </c>
      <c r="D28" s="17">
        <f t="shared" si="0"/>
        <v>3.8523721870475458</v>
      </c>
      <c r="E28" s="18">
        <f t="shared" si="0"/>
        <v>11.889342429087639</v>
      </c>
    </row>
    <row r="29" spans="1:5">
      <c r="A29" s="16">
        <v>40</v>
      </c>
      <c r="B29" s="17">
        <f t="shared" si="0"/>
        <v>3.6226913255652665E-2</v>
      </c>
      <c r="C29" s="17">
        <f t="shared" si="0"/>
        <v>0.83098440308650745</v>
      </c>
      <c r="D29" s="17">
        <f t="shared" si="0"/>
        <v>3.8415253291806502</v>
      </c>
      <c r="E29" s="18">
        <f t="shared" si="0"/>
        <v>11.88007819049766</v>
      </c>
    </row>
    <row r="30" spans="1:5">
      <c r="A30" s="16">
        <v>50</v>
      </c>
      <c r="B30" s="17">
        <f t="shared" si="0"/>
        <v>3.2546682608504587E-2</v>
      </c>
      <c r="C30" s="17">
        <f t="shared" si="0"/>
        <v>0.81771452341757611</v>
      </c>
      <c r="D30" s="17">
        <f t="shared" si="0"/>
        <v>3.836452842290369</v>
      </c>
      <c r="E30" s="18">
        <f t="shared" si="0"/>
        <v>11.875777936043063</v>
      </c>
    </row>
    <row r="31" spans="1:5">
      <c r="A31" s="16">
        <v>60</v>
      </c>
      <c r="B31" s="17">
        <f t="shared" si="0"/>
        <v>2.984322460243502E-2</v>
      </c>
      <c r="C31" s="17">
        <f t="shared" si="0"/>
        <v>0.81005467837499268</v>
      </c>
      <c r="D31" s="17">
        <f t="shared" si="0"/>
        <v>3.8336833577543903</v>
      </c>
      <c r="E31" s="18">
        <f t="shared" si="0"/>
        <v>11.873438731762811</v>
      </c>
    </row>
    <row r="32" spans="1:5">
      <c r="A32" s="16">
        <v>70</v>
      </c>
      <c r="B32" s="17">
        <f t="shared" si="0"/>
        <v>2.775243414647198E-2</v>
      </c>
      <c r="C32" s="17">
        <f t="shared" si="0"/>
        <v>0.80526181734899871</v>
      </c>
      <c r="D32" s="17">
        <f t="shared" si="0"/>
        <v>3.8320086126513733</v>
      </c>
      <c r="E32" s="18">
        <f t="shared" si="0"/>
        <v>11.872027151853072</v>
      </c>
    </row>
    <row r="33" spans="1:5">
      <c r="A33" s="16">
        <v>80</v>
      </c>
      <c r="B33" s="17">
        <f t="shared" si="0"/>
        <v>2.6075507589504478E-2</v>
      </c>
      <c r="C33" s="17">
        <f t="shared" si="0"/>
        <v>0.80207521851633734</v>
      </c>
      <c r="D33" s="17">
        <f t="shared" si="0"/>
        <v>3.8309196810015953</v>
      </c>
      <c r="E33" s="18">
        <f t="shared" si="0"/>
        <v>11.871110533163709</v>
      </c>
    </row>
    <row r="34" spans="1:5">
      <c r="A34" s="16">
        <v>90</v>
      </c>
      <c r="B34" s="17">
        <f t="shared" si="0"/>
        <v>2.4693517603881943E-2</v>
      </c>
      <c r="C34" s="17">
        <f t="shared" si="0"/>
        <v>0.79985416473349391</v>
      </c>
      <c r="D34" s="17">
        <f t="shared" si="0"/>
        <v>3.8301722191899321</v>
      </c>
      <c r="E34" s="18">
        <f t="shared" si="0"/>
        <v>11.870481897955642</v>
      </c>
    </row>
    <row r="35" spans="1:5" ht="16.5" thickBot="1">
      <c r="A35" s="15">
        <v>100</v>
      </c>
      <c r="B35" s="19">
        <f t="shared" si="0"/>
        <v>2.3530399526882777E-2</v>
      </c>
      <c r="C35" s="19">
        <f t="shared" si="0"/>
        <v>0.79824666292190793</v>
      </c>
      <c r="D35" s="19">
        <f t="shared" si="0"/>
        <v>3.829637116919324</v>
      </c>
      <c r="E35" s="20">
        <f t="shared" si="0"/>
        <v>11.870032136783031</v>
      </c>
    </row>
    <row r="38" spans="1:5">
      <c r="A38" s="2"/>
      <c r="B38" s="3"/>
      <c r="C38" s="3"/>
    </row>
    <row r="39" spans="1:5">
      <c r="A39" s="2"/>
      <c r="B39" s="4"/>
      <c r="C39" s="4"/>
    </row>
    <row r="40" spans="1:5">
      <c r="A40" s="2"/>
      <c r="B40" s="4"/>
      <c r="C40" s="4"/>
    </row>
    <row r="41" spans="1:5">
      <c r="A41" s="2"/>
      <c r="B41" s="4"/>
      <c r="C41" s="4"/>
    </row>
    <row r="42" spans="1:5">
      <c r="A42" s="2"/>
      <c r="B42" s="4"/>
      <c r="C42" s="4"/>
    </row>
    <row r="43" spans="1:5">
      <c r="A43" s="2"/>
      <c r="B43" s="4"/>
      <c r="C43" s="4"/>
    </row>
    <row r="44" spans="1:5">
      <c r="A44" s="2"/>
      <c r="B44" s="4"/>
      <c r="C44" s="4"/>
    </row>
    <row r="45" spans="1:5">
      <c r="A45" s="2"/>
      <c r="B45" s="4"/>
      <c r="C45" s="4"/>
    </row>
    <row r="46" spans="1:5">
      <c r="A46" s="2"/>
      <c r="B46" s="4"/>
      <c r="C46" s="4"/>
    </row>
    <row r="47" spans="1:5">
      <c r="A47" s="2"/>
      <c r="B47" s="4"/>
      <c r="C47" s="4"/>
    </row>
    <row r="48" spans="1:5">
      <c r="A48" s="2"/>
      <c r="B48" s="4"/>
      <c r="C48" s="4"/>
    </row>
    <row r="49" spans="1:3">
      <c r="A49" s="2"/>
      <c r="B49" s="4"/>
      <c r="C49" s="4"/>
    </row>
    <row r="50" spans="1:3">
      <c r="A50" s="2"/>
      <c r="B50" s="4"/>
      <c r="C50" s="4"/>
    </row>
    <row r="51" spans="1:3">
      <c r="A51" s="2"/>
      <c r="B51" s="4"/>
      <c r="C51" s="4"/>
    </row>
    <row r="52" spans="1:3">
      <c r="A52" s="2"/>
      <c r="B52" s="4"/>
      <c r="C52" s="4"/>
    </row>
    <row r="53" spans="1:3">
      <c r="A53" s="2"/>
      <c r="B53" s="4"/>
      <c r="C53" s="4"/>
    </row>
    <row r="54" spans="1:3">
      <c r="A54" s="2"/>
      <c r="B54" s="4"/>
      <c r="C54" s="4"/>
    </row>
    <row r="55" spans="1:3">
      <c r="A55" s="2"/>
      <c r="B55" s="4"/>
      <c r="C55" s="4"/>
    </row>
    <row r="56" spans="1:3">
      <c r="A56" s="2"/>
      <c r="B56" s="4"/>
      <c r="C56" s="4"/>
    </row>
    <row r="57" spans="1:3">
      <c r="A57" s="2"/>
      <c r="B57" s="4"/>
      <c r="C57" s="4"/>
    </row>
    <row r="58" spans="1:3">
      <c r="A58" s="2"/>
      <c r="B58" s="4"/>
      <c r="C58" s="4"/>
    </row>
    <row r="59" spans="1:3">
      <c r="A59" s="2"/>
      <c r="B59" s="4"/>
      <c r="C59" s="4"/>
    </row>
    <row r="60" spans="1:3">
      <c r="A60" s="2"/>
      <c r="B60" s="4"/>
      <c r="C60" s="4"/>
    </row>
    <row r="61" spans="1:3">
      <c r="A61" s="2"/>
      <c r="B61" s="4"/>
      <c r="C61" s="4"/>
    </row>
    <row r="62" spans="1:3">
      <c r="A62" s="2"/>
      <c r="B62" s="4"/>
      <c r="C62" s="4"/>
    </row>
    <row r="63" spans="1:3">
      <c r="A63" s="2"/>
      <c r="B63" s="4"/>
      <c r="C63" s="4"/>
    </row>
    <row r="64" spans="1:3">
      <c r="A64" s="2"/>
      <c r="B64" s="4"/>
      <c r="C64" s="4"/>
    </row>
    <row r="65" spans="1:3">
      <c r="A65" s="2"/>
      <c r="B65" s="4"/>
      <c r="C65" s="4"/>
    </row>
    <row r="66" spans="1:3">
      <c r="A66" s="2"/>
      <c r="B66" s="4"/>
      <c r="C66" s="4"/>
    </row>
  </sheetData>
  <phoneticPr fontId="0" type="noConversion"/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7"/>
  <sheetViews>
    <sheetView workbookViewId="0">
      <selection sqref="A1:XFD2"/>
    </sheetView>
  </sheetViews>
  <sheetFormatPr defaultRowHeight="15.75"/>
  <cols>
    <col min="1" max="1" width="24.5703125" style="2" customWidth="1"/>
    <col min="2" max="9" width="8.7109375" style="1"/>
    <col min="10" max="10" width="21.28515625" style="2" customWidth="1"/>
    <col min="11" max="24" width="8.7109375" style="1"/>
  </cols>
  <sheetData>
    <row r="1" spans="1:24">
      <c r="A1" s="24" t="s">
        <v>13</v>
      </c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>
      <c r="A2" s="1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ht="26.25">
      <c r="D3" s="13" t="s">
        <v>6</v>
      </c>
    </row>
    <row r="6" spans="1:24" ht="16.5" thickBot="1">
      <c r="D6" s="1" t="s">
        <v>4</v>
      </c>
      <c r="N6" s="1" t="s">
        <v>5</v>
      </c>
    </row>
    <row r="7" spans="1:24">
      <c r="A7" s="5" t="s">
        <v>11</v>
      </c>
      <c r="B7" s="8">
        <v>0.01</v>
      </c>
      <c r="C7" s="8">
        <v>0.01</v>
      </c>
      <c r="D7" s="8">
        <v>0.01</v>
      </c>
      <c r="E7" s="8">
        <v>0.01</v>
      </c>
      <c r="F7" s="8">
        <v>0.01</v>
      </c>
      <c r="G7" s="8">
        <v>0.01</v>
      </c>
      <c r="H7" s="9">
        <v>0.01</v>
      </c>
      <c r="J7" s="14" t="s">
        <v>3</v>
      </c>
      <c r="K7" s="8">
        <v>1E-3</v>
      </c>
      <c r="L7" s="8">
        <v>1E-3</v>
      </c>
      <c r="M7" s="8">
        <v>1E-3</v>
      </c>
      <c r="N7" s="8">
        <v>1E-3</v>
      </c>
      <c r="O7" s="8">
        <v>1E-3</v>
      </c>
      <c r="P7" s="8">
        <v>1E-3</v>
      </c>
      <c r="Q7" s="9">
        <v>1E-3</v>
      </c>
      <c r="R7" s="7">
        <v>0.01</v>
      </c>
      <c r="S7" s="8">
        <v>0.01</v>
      </c>
      <c r="T7" s="8">
        <v>0.01</v>
      </c>
      <c r="U7" s="8">
        <v>0.01</v>
      </c>
      <c r="V7" s="8">
        <v>0.01</v>
      </c>
      <c r="W7" s="8">
        <v>0.01</v>
      </c>
      <c r="X7" s="9">
        <v>0.01</v>
      </c>
    </row>
    <row r="8" spans="1:24" ht="16.5" thickBot="1">
      <c r="A8" s="6" t="s">
        <v>12</v>
      </c>
      <c r="B8" s="11">
        <v>50</v>
      </c>
      <c r="C8" s="11">
        <v>30</v>
      </c>
      <c r="D8" s="11">
        <v>20</v>
      </c>
      <c r="E8" s="11">
        <v>15</v>
      </c>
      <c r="F8" s="11">
        <v>10</v>
      </c>
      <c r="G8" s="11">
        <v>5</v>
      </c>
      <c r="H8" s="12">
        <v>1</v>
      </c>
      <c r="J8" s="15" t="s">
        <v>0</v>
      </c>
      <c r="K8" s="11">
        <v>50</v>
      </c>
      <c r="L8" s="11">
        <v>30</v>
      </c>
      <c r="M8" s="11">
        <v>20</v>
      </c>
      <c r="N8" s="11">
        <v>15</v>
      </c>
      <c r="O8" s="11">
        <v>10</v>
      </c>
      <c r="P8" s="11">
        <v>5</v>
      </c>
      <c r="Q8" s="12">
        <v>1</v>
      </c>
      <c r="R8" s="10">
        <v>50</v>
      </c>
      <c r="S8" s="11">
        <v>30</v>
      </c>
      <c r="T8" s="11">
        <v>20</v>
      </c>
      <c r="U8" s="11">
        <v>15</v>
      </c>
      <c r="V8" s="11">
        <v>10</v>
      </c>
      <c r="W8" s="11">
        <v>5</v>
      </c>
      <c r="X8" s="12">
        <v>1</v>
      </c>
    </row>
    <row r="9" spans="1:24">
      <c r="A9" s="14" t="s">
        <v>2</v>
      </c>
      <c r="B9" s="23" t="s">
        <v>8</v>
      </c>
      <c r="C9" s="23" t="s">
        <v>8</v>
      </c>
      <c r="D9" s="23" t="s">
        <v>8</v>
      </c>
      <c r="E9" s="23" t="s">
        <v>8</v>
      </c>
      <c r="F9" s="23" t="s">
        <v>8</v>
      </c>
      <c r="G9" s="23" t="s">
        <v>8</v>
      </c>
      <c r="H9" s="23" t="s">
        <v>8</v>
      </c>
      <c r="J9" s="14" t="s">
        <v>2</v>
      </c>
      <c r="K9" s="23" t="s">
        <v>8</v>
      </c>
      <c r="L9" s="23" t="s">
        <v>8</v>
      </c>
      <c r="M9" s="23" t="s">
        <v>8</v>
      </c>
      <c r="N9" s="23" t="s">
        <v>8</v>
      </c>
      <c r="O9" s="23" t="s">
        <v>8</v>
      </c>
      <c r="P9" s="23" t="s">
        <v>8</v>
      </c>
      <c r="Q9" s="23" t="s">
        <v>8</v>
      </c>
      <c r="R9" s="23" t="s">
        <v>8</v>
      </c>
      <c r="S9" s="23" t="s">
        <v>8</v>
      </c>
      <c r="T9" s="23" t="s">
        <v>8</v>
      </c>
      <c r="U9" s="23" t="s">
        <v>8</v>
      </c>
      <c r="V9" s="23" t="s">
        <v>8</v>
      </c>
      <c r="W9" s="23" t="s">
        <v>8</v>
      </c>
      <c r="X9" s="23" t="s">
        <v>8</v>
      </c>
    </row>
    <row r="10" spans="1:24">
      <c r="A10" s="16">
        <v>0.1</v>
      </c>
      <c r="B10" s="17">
        <f t="shared" ref="B10:H19" si="0">(SQRT(2)/(2*PI()*1000000*$A10*SQRT(4*PI()*0.0000001*B$8*0.00000000000885)))*(1/SQRT(SQRT(1+(B$7/(2*PI()*1000000*$A10*B$8*0.00000000000885))^2)-1))</f>
        <v>16.138260425147912</v>
      </c>
      <c r="C10" s="17">
        <f t="shared" si="0"/>
        <v>16.048793272960864</v>
      </c>
      <c r="D10" s="17">
        <f t="shared" si="0"/>
        <v>16.004238988913126</v>
      </c>
      <c r="E10" s="17">
        <f t="shared" si="0"/>
        <v>15.982007136257705</v>
      </c>
      <c r="F10" s="17">
        <f t="shared" si="0"/>
        <v>15.959805651916197</v>
      </c>
      <c r="G10" s="17">
        <f t="shared" si="0"/>
        <v>15.937634666360756</v>
      </c>
      <c r="H10" s="18">
        <f t="shared" si="0"/>
        <v>15.919919924161924</v>
      </c>
      <c r="J10" s="16">
        <v>0.1</v>
      </c>
      <c r="K10" s="17">
        <v>57.735354044980014</v>
      </c>
      <c r="L10" s="17">
        <v>54.686280175314621</v>
      </c>
      <c r="M10" s="17">
        <v>53.201035724627879</v>
      </c>
      <c r="N10" s="17">
        <v>52.470027511727068</v>
      </c>
      <c r="O10" s="17">
        <v>51.747413637339569</v>
      </c>
      <c r="P10" s="17">
        <v>51.033660416424681</v>
      </c>
      <c r="Q10" s="18">
        <v>50.469336873683616</v>
      </c>
      <c r="R10" s="21">
        <v>16.138260425147912</v>
      </c>
      <c r="S10" s="17">
        <v>16.048793272960864</v>
      </c>
      <c r="T10" s="17">
        <v>16.004238988913126</v>
      </c>
      <c r="U10" s="17">
        <v>15.982007136257705</v>
      </c>
      <c r="V10" s="17">
        <v>15.959805651916197</v>
      </c>
      <c r="W10" s="17">
        <v>15.937634666360756</v>
      </c>
      <c r="X10" s="18">
        <v>15.919919924161924</v>
      </c>
    </row>
    <row r="11" spans="1:24">
      <c r="A11" s="16">
        <v>0.2</v>
      </c>
      <c r="B11" s="17">
        <f t="shared" si="0"/>
        <v>11.571073455289092</v>
      </c>
      <c r="C11" s="17">
        <f t="shared" si="0"/>
        <v>11.443230048224528</v>
      </c>
      <c r="D11" s="17">
        <f t="shared" si="0"/>
        <v>11.37979996185239</v>
      </c>
      <c r="E11" s="17">
        <f t="shared" si="0"/>
        <v>11.348210553171674</v>
      </c>
      <c r="F11" s="17">
        <f t="shared" si="0"/>
        <v>11.316705916790609</v>
      </c>
      <c r="G11" s="17">
        <f t="shared" si="0"/>
        <v>11.285286802889329</v>
      </c>
      <c r="H11" s="18">
        <f t="shared" si="0"/>
        <v>11.260213585897665</v>
      </c>
      <c r="J11" s="16">
        <v>0.2</v>
      </c>
      <c r="K11" s="17">
        <v>46.404881734513076</v>
      </c>
      <c r="L11" s="17">
        <v>41.924955756668318</v>
      </c>
      <c r="M11" s="17">
        <v>39.738770239253491</v>
      </c>
      <c r="N11" s="17">
        <v>38.669039549832434</v>
      </c>
      <c r="O11" s="17">
        <v>37.618813127032148</v>
      </c>
      <c r="P11" s="17">
        <v>36.590947091828028</v>
      </c>
      <c r="Q11" s="18">
        <v>35.78656630736225</v>
      </c>
      <c r="R11" s="21">
        <v>11.571073455289092</v>
      </c>
      <c r="S11" s="17">
        <v>11.443230048224528</v>
      </c>
      <c r="T11" s="17">
        <v>11.37979996185239</v>
      </c>
      <c r="U11" s="17">
        <v>11.348210553171674</v>
      </c>
      <c r="V11" s="17">
        <v>11.316705916790609</v>
      </c>
      <c r="W11" s="17">
        <v>11.285286802889329</v>
      </c>
      <c r="X11" s="18">
        <v>11.260213585897665</v>
      </c>
    </row>
    <row r="12" spans="1:24">
      <c r="A12" s="16">
        <v>0.3</v>
      </c>
      <c r="B12" s="17">
        <f t="shared" si="0"/>
        <v>9.5796725536965237</v>
      </c>
      <c r="C12" s="17">
        <f t="shared" si="0"/>
        <v>9.4215472558221514</v>
      </c>
      <c r="D12" s="17">
        <f t="shared" si="0"/>
        <v>9.3433582091447445</v>
      </c>
      <c r="E12" s="17">
        <f t="shared" si="0"/>
        <v>9.3044898451617239</v>
      </c>
      <c r="F12" s="17">
        <f t="shared" si="0"/>
        <v>9.265775116312609</v>
      </c>
      <c r="G12" s="17">
        <f t="shared" si="0"/>
        <v>9.2272161223089029</v>
      </c>
      <c r="H12" s="18">
        <f t="shared" si="0"/>
        <v>9.1964824422304385</v>
      </c>
      <c r="J12" s="16">
        <v>0.3</v>
      </c>
      <c r="K12" s="17">
        <v>42.470693531497645</v>
      </c>
      <c r="L12" s="17">
        <v>36.969350898527864</v>
      </c>
      <c r="M12" s="17">
        <v>34.231583030865863</v>
      </c>
      <c r="N12" s="17">
        <v>32.88850732753238</v>
      </c>
      <c r="O12" s="17">
        <v>31.573138580197192</v>
      </c>
      <c r="P12" s="17">
        <v>30.293584508282684</v>
      </c>
      <c r="Q12" s="18">
        <v>29.300953654459427</v>
      </c>
      <c r="R12" s="21">
        <v>9.5796725536965237</v>
      </c>
      <c r="S12" s="17">
        <v>9.4215472558221514</v>
      </c>
      <c r="T12" s="17">
        <v>9.3433582091447445</v>
      </c>
      <c r="U12" s="17">
        <v>9.3044898451617239</v>
      </c>
      <c r="V12" s="17">
        <v>9.265775116312609</v>
      </c>
      <c r="W12" s="17">
        <v>9.2272161223089029</v>
      </c>
      <c r="X12" s="18">
        <v>9.1964824422304385</v>
      </c>
    </row>
    <row r="13" spans="1:24">
      <c r="A13" s="16">
        <v>0.4</v>
      </c>
      <c r="B13" s="17">
        <f t="shared" si="0"/>
        <v>8.4118223384905306</v>
      </c>
      <c r="C13" s="17">
        <f t="shared" si="0"/>
        <v>8.2275225574460631</v>
      </c>
      <c r="D13" s="17">
        <f t="shared" si="0"/>
        <v>8.1366706521261492</v>
      </c>
      <c r="E13" s="17">
        <f t="shared" si="0"/>
        <v>8.091585565777228</v>
      </c>
      <c r="F13" s="17">
        <f t="shared" si="0"/>
        <v>8.0467337215722399</v>
      </c>
      <c r="G13" s="17">
        <f t="shared" si="0"/>
        <v>8.0021194944565632</v>
      </c>
      <c r="H13" s="18">
        <f t="shared" si="0"/>
        <v>7.9666020702620584</v>
      </c>
      <c r="J13" s="16">
        <v>0.4</v>
      </c>
      <c r="K13" s="17">
        <v>40.636933744189612</v>
      </c>
      <c r="L13" s="17">
        <v>34.407129333209234</v>
      </c>
      <c r="M13" s="17">
        <v>31.221677468048451</v>
      </c>
      <c r="N13" s="17">
        <v>29.645420516486158</v>
      </c>
      <c r="O13" s="17">
        <v>28.099553912190306</v>
      </c>
      <c r="P13" s="17">
        <v>26.600517862313939</v>
      </c>
      <c r="Q13" s="18">
        <v>25.446006285051457</v>
      </c>
      <c r="R13" s="21">
        <v>8.4118223384905306</v>
      </c>
      <c r="S13" s="17">
        <v>8.2275225574460631</v>
      </c>
      <c r="T13" s="17">
        <v>8.1366706521261492</v>
      </c>
      <c r="U13" s="17">
        <v>8.091585565777228</v>
      </c>
      <c r="V13" s="17">
        <v>8.0467337215722399</v>
      </c>
      <c r="W13" s="17">
        <v>8.0021194944565632</v>
      </c>
      <c r="X13" s="18">
        <v>7.9666020702620584</v>
      </c>
    </row>
    <row r="14" spans="1:24">
      <c r="A14" s="16">
        <v>0.5</v>
      </c>
      <c r="B14" s="17">
        <f t="shared" si="0"/>
        <v>7.6282613516157731</v>
      </c>
      <c r="C14" s="17">
        <f t="shared" si="0"/>
        <v>7.4203824525173836</v>
      </c>
      <c r="D14" s="17">
        <f t="shared" si="0"/>
        <v>7.3181894183656073</v>
      </c>
      <c r="E14" s="17">
        <f t="shared" si="0"/>
        <v>7.2675588031352909</v>
      </c>
      <c r="F14" s="17">
        <f t="shared" si="0"/>
        <v>7.2172494698450773</v>
      </c>
      <c r="G14" s="17">
        <f t="shared" si="0"/>
        <v>7.1672691706201785</v>
      </c>
      <c r="H14" s="18">
        <f t="shared" si="0"/>
        <v>7.1275269029079666</v>
      </c>
      <c r="J14" s="16">
        <v>0.5</v>
      </c>
      <c r="K14" s="17">
        <v>39.645991188268461</v>
      </c>
      <c r="L14" s="17">
        <v>32.897657749873893</v>
      </c>
      <c r="M14" s="17">
        <v>29.349024166361275</v>
      </c>
      <c r="N14" s="17">
        <v>27.571276521309439</v>
      </c>
      <c r="O14" s="17">
        <v>25.820035269918556</v>
      </c>
      <c r="P14" s="17">
        <v>24.122680458140412</v>
      </c>
      <c r="Q14" s="18">
        <v>22.822946766353166</v>
      </c>
      <c r="R14" s="21">
        <v>7.6282613516157731</v>
      </c>
      <c r="S14" s="17">
        <v>7.4203824525173836</v>
      </c>
      <c r="T14" s="17">
        <v>7.3181894183656073</v>
      </c>
      <c r="U14" s="17">
        <v>7.2675588031352909</v>
      </c>
      <c r="V14" s="17">
        <v>7.2172494698450773</v>
      </c>
      <c r="W14" s="17">
        <v>7.1672691706201785</v>
      </c>
      <c r="X14" s="18">
        <v>7.1275269029079666</v>
      </c>
    </row>
    <row r="15" spans="1:24">
      <c r="A15" s="16">
        <v>0.6</v>
      </c>
      <c r="B15" s="17">
        <f t="shared" si="0"/>
        <v>7.0599684128342108</v>
      </c>
      <c r="C15" s="17">
        <f t="shared" si="0"/>
        <v>6.8303489907614088</v>
      </c>
      <c r="D15" s="17">
        <f t="shared" si="0"/>
        <v>6.7177440376604496</v>
      </c>
      <c r="E15" s="17">
        <f t="shared" si="0"/>
        <v>6.6620399538613508</v>
      </c>
      <c r="F15" s="17">
        <f t="shared" si="0"/>
        <v>6.6067519487412465</v>
      </c>
      <c r="G15" s="17">
        <f t="shared" si="0"/>
        <v>6.5518924176942166</v>
      </c>
      <c r="H15" s="18">
        <f t="shared" si="0"/>
        <v>6.5083213613386146</v>
      </c>
      <c r="J15" s="16">
        <v>0.6</v>
      </c>
      <c r="K15" s="17">
        <v>39.055917441573889</v>
      </c>
      <c r="L15" s="17">
        <v>31.935392802189174</v>
      </c>
      <c r="M15" s="17">
        <v>28.093303460103407</v>
      </c>
      <c r="N15" s="17">
        <v>26.141278716414039</v>
      </c>
      <c r="O15" s="17">
        <v>24.205384491875606</v>
      </c>
      <c r="P15" s="17">
        <v>22.325580393400035</v>
      </c>
      <c r="Q15" s="18">
        <v>20.892384093778343</v>
      </c>
      <c r="R15" s="21">
        <v>7.0599684128342108</v>
      </c>
      <c r="S15" s="17">
        <v>6.8303489907614088</v>
      </c>
      <c r="T15" s="17">
        <v>6.7177440376604496</v>
      </c>
      <c r="U15" s="17">
        <v>6.6620399538613508</v>
      </c>
      <c r="V15" s="17">
        <v>6.6067519487412465</v>
      </c>
      <c r="W15" s="17">
        <v>6.5518924176942166</v>
      </c>
      <c r="X15" s="18">
        <v>6.5083213613386146</v>
      </c>
    </row>
    <row r="16" spans="1:24">
      <c r="A16" s="16">
        <v>0.7</v>
      </c>
      <c r="B16" s="17">
        <f t="shared" si="0"/>
        <v>6.6262882224241402</v>
      </c>
      <c r="C16" s="17">
        <f t="shared" si="0"/>
        <v>6.3763297644297339</v>
      </c>
      <c r="D16" s="17">
        <f t="shared" si="0"/>
        <v>6.2540119424233556</v>
      </c>
      <c r="E16" s="17">
        <f t="shared" si="0"/>
        <v>6.1935890545933789</v>
      </c>
      <c r="F16" s="17">
        <f t="shared" si="0"/>
        <v>6.1336824796369527</v>
      </c>
      <c r="G16" s="17">
        <f t="shared" si="0"/>
        <v>6.0743106776173876</v>
      </c>
      <c r="H16" s="18">
        <f t="shared" si="0"/>
        <v>6.027210239195961</v>
      </c>
      <c r="J16" s="16">
        <v>0.7</v>
      </c>
      <c r="K16" s="17">
        <v>38.678775030161823</v>
      </c>
      <c r="L16" s="17">
        <v>31.28708048233656</v>
      </c>
      <c r="M16" s="17">
        <v>27.208271692890918</v>
      </c>
      <c r="N16" s="17">
        <v>25.105843806283996</v>
      </c>
      <c r="O16" s="17">
        <v>23.003477050591474</v>
      </c>
      <c r="P16" s="17">
        <v>20.954163215608702</v>
      </c>
      <c r="Q16" s="18">
        <v>19.396407079922128</v>
      </c>
      <c r="R16" s="21">
        <v>6.6262882224241402</v>
      </c>
      <c r="S16" s="17">
        <v>6.3763297644297339</v>
      </c>
      <c r="T16" s="17">
        <v>6.2540119424233556</v>
      </c>
      <c r="U16" s="17">
        <v>6.1935890545933789</v>
      </c>
      <c r="V16" s="17">
        <v>6.1336824796369527</v>
      </c>
      <c r="W16" s="17">
        <v>6.0743106776173876</v>
      </c>
      <c r="X16" s="18">
        <v>6.027210239195961</v>
      </c>
    </row>
    <row r="17" spans="1:24">
      <c r="A17" s="16">
        <v>0.8</v>
      </c>
      <c r="B17" s="17">
        <f t="shared" si="0"/>
        <v>6.2832512685077679</v>
      </c>
      <c r="C17" s="17">
        <f t="shared" si="0"/>
        <v>6.014079334272199</v>
      </c>
      <c r="D17" s="17">
        <f t="shared" si="0"/>
        <v>5.8825998817206946</v>
      </c>
      <c r="E17" s="17">
        <f t="shared" si="0"/>
        <v>5.8177369927353979</v>
      </c>
      <c r="F17" s="17">
        <f t="shared" si="0"/>
        <v>5.7534949943999685</v>
      </c>
      <c r="G17" s="17">
        <f t="shared" si="0"/>
        <v>5.689899980926195</v>
      </c>
      <c r="H17" s="18">
        <f t="shared" si="0"/>
        <v>5.6395066540715213</v>
      </c>
      <c r="J17" s="16">
        <v>0.8</v>
      </c>
      <c r="K17" s="17">
        <v>38.424267194101816</v>
      </c>
      <c r="L17" s="17">
        <v>30.831457033940598</v>
      </c>
      <c r="M17" s="17">
        <v>26.561431610660229</v>
      </c>
      <c r="N17" s="17">
        <v>24.329514472674827</v>
      </c>
      <c r="O17" s="17">
        <v>22.0770598576763</v>
      </c>
      <c r="P17" s="17">
        <v>19.869385119626745</v>
      </c>
      <c r="Q17" s="18">
        <v>18.194148688681612</v>
      </c>
      <c r="R17" s="21">
        <v>6.2832512685077679</v>
      </c>
      <c r="S17" s="17">
        <v>6.014079334272199</v>
      </c>
      <c r="T17" s="17">
        <v>5.8825998817206946</v>
      </c>
      <c r="U17" s="17">
        <v>5.8177369927353979</v>
      </c>
      <c r="V17" s="17">
        <v>5.7534949943999685</v>
      </c>
      <c r="W17" s="17">
        <v>5.689899980926195</v>
      </c>
      <c r="X17" s="18">
        <v>5.6395066540715213</v>
      </c>
    </row>
    <row r="18" spans="1:24">
      <c r="A18" s="16">
        <v>0.9</v>
      </c>
      <c r="B18" s="17">
        <f t="shared" si="0"/>
        <v>6.0045924486544768</v>
      </c>
      <c r="C18" s="17">
        <f t="shared" si="0"/>
        <v>5.7171474903777222</v>
      </c>
      <c r="D18" s="17">
        <f t="shared" si="0"/>
        <v>5.5769565974998336</v>
      </c>
      <c r="E18" s="17">
        <f t="shared" si="0"/>
        <v>5.5078802844027166</v>
      </c>
      <c r="F18" s="17">
        <f t="shared" si="0"/>
        <v>5.4395328443316995</v>
      </c>
      <c r="G18" s="17">
        <f t="shared" si="0"/>
        <v>5.3719497167762604</v>
      </c>
      <c r="H18" s="18">
        <f t="shared" si="0"/>
        <v>5.3184563369141467</v>
      </c>
      <c r="J18" s="16">
        <v>0.9</v>
      </c>
      <c r="K18" s="17">
        <v>38.244964337584157</v>
      </c>
      <c r="L18" s="17">
        <v>30.500224366605611</v>
      </c>
      <c r="M18" s="17">
        <v>26.075139033571372</v>
      </c>
      <c r="N18" s="17">
        <v>23.731905078489035</v>
      </c>
      <c r="O18" s="17">
        <v>21.344264693030802</v>
      </c>
      <c r="P18" s="17">
        <v>18.988188558795798</v>
      </c>
      <c r="Q18" s="18">
        <v>17.201313195382294</v>
      </c>
      <c r="R18" s="21">
        <v>6.0045924486544768</v>
      </c>
      <c r="S18" s="17">
        <v>5.7171474903777222</v>
      </c>
      <c r="T18" s="17">
        <v>5.5769565974998336</v>
      </c>
      <c r="U18" s="17">
        <v>5.5078802844027166</v>
      </c>
      <c r="V18" s="17">
        <v>5.4395328443316995</v>
      </c>
      <c r="W18" s="17">
        <v>5.3719497167762604</v>
      </c>
      <c r="X18" s="18">
        <v>5.3184563369141467</v>
      </c>
    </row>
    <row r="19" spans="1:24">
      <c r="A19" s="16">
        <v>1</v>
      </c>
      <c r="B19" s="17">
        <f t="shared" si="0"/>
        <v>5.7735354044980003</v>
      </c>
      <c r="C19" s="17">
        <f t="shared" si="0"/>
        <v>5.4686280175314623</v>
      </c>
      <c r="D19" s="17">
        <f t="shared" si="0"/>
        <v>5.3201035724627888</v>
      </c>
      <c r="E19" s="17">
        <f t="shared" si="0"/>
        <v>5.2470027511727064</v>
      </c>
      <c r="F19" s="17">
        <f t="shared" si="0"/>
        <v>5.1747413637339577</v>
      </c>
      <c r="G19" s="17">
        <f t="shared" si="0"/>
        <v>5.1033660416424693</v>
      </c>
      <c r="H19" s="18">
        <f t="shared" si="0"/>
        <v>5.0469336873683623</v>
      </c>
      <c r="J19" s="16">
        <v>1</v>
      </c>
      <c r="K19" s="17">
        <v>38.114160798188685</v>
      </c>
      <c r="L19" s="17">
        <v>30.252583564413499</v>
      </c>
      <c r="M19" s="17">
        <v>25.701053551398676</v>
      </c>
      <c r="N19" s="17">
        <v>23.262156880090007</v>
      </c>
      <c r="O19" s="17">
        <v>20.752894009241921</v>
      </c>
      <c r="P19" s="17">
        <v>18.257522029835236</v>
      </c>
      <c r="Q19" s="18">
        <v>16.363969011685143</v>
      </c>
      <c r="R19" s="21">
        <v>5.7735354044980003</v>
      </c>
      <c r="S19" s="17">
        <v>5.4686280175314623</v>
      </c>
      <c r="T19" s="17">
        <v>5.3201035724627888</v>
      </c>
      <c r="U19" s="17">
        <v>5.2470027511727064</v>
      </c>
      <c r="V19" s="17">
        <v>5.1747413637339577</v>
      </c>
      <c r="W19" s="17">
        <v>5.1033660416424693</v>
      </c>
      <c r="X19" s="18">
        <v>5.0469336873683623</v>
      </c>
    </row>
    <row r="20" spans="1:24">
      <c r="A20" s="16">
        <v>2</v>
      </c>
      <c r="B20" s="17">
        <f t="shared" ref="B20:H29" si="1">(SQRT(2)/(2*PI()*1000000*$A20*SQRT(4*PI()*0.0000001*B$8*0.00000000000885)))*(1/SQRT(SQRT(1+(B$7/(2*PI()*1000000*$A20*B$8*0.00000000000885))^2)-1))</f>
        <v>4.640488173451307</v>
      </c>
      <c r="C20" s="17">
        <f t="shared" si="1"/>
        <v>4.1924955756668325</v>
      </c>
      <c r="D20" s="17">
        <f t="shared" si="1"/>
        <v>3.9738770239253491</v>
      </c>
      <c r="E20" s="17">
        <f t="shared" si="1"/>
        <v>3.8669039549832429</v>
      </c>
      <c r="F20" s="17">
        <f t="shared" si="1"/>
        <v>3.7618813127032151</v>
      </c>
      <c r="G20" s="17">
        <f t="shared" si="1"/>
        <v>3.6590947091828037</v>
      </c>
      <c r="H20" s="18">
        <f t="shared" si="1"/>
        <v>3.578656630736226</v>
      </c>
      <c r="J20" s="16">
        <v>2</v>
      </c>
      <c r="K20" s="17">
        <v>37.680484107966258</v>
      </c>
      <c r="L20" s="17">
        <v>29.388518583556422</v>
      </c>
      <c r="M20" s="17">
        <v>24.301640351249784</v>
      </c>
      <c r="N20" s="17">
        <v>21.391806986809478</v>
      </c>
      <c r="O20" s="17">
        <v>18.173389249832603</v>
      </c>
      <c r="P20" s="17">
        <v>14.674512083180637</v>
      </c>
      <c r="Q20" s="18">
        <v>11.896113235366272</v>
      </c>
      <c r="R20" s="21">
        <v>4.640488173451307</v>
      </c>
      <c r="S20" s="17">
        <v>4.1924955756668325</v>
      </c>
      <c r="T20" s="17">
        <v>3.9738770239253491</v>
      </c>
      <c r="U20" s="17">
        <v>3.8669039549832429</v>
      </c>
      <c r="V20" s="17">
        <v>3.7618813127032151</v>
      </c>
      <c r="W20" s="17">
        <v>3.6590947091828037</v>
      </c>
      <c r="X20" s="18">
        <v>3.578656630736226</v>
      </c>
    </row>
    <row r="21" spans="1:24">
      <c r="A21" s="16">
        <v>3</v>
      </c>
      <c r="B21" s="17">
        <f t="shared" si="1"/>
        <v>4.2470693531497643</v>
      </c>
      <c r="C21" s="17">
        <f t="shared" si="1"/>
        <v>3.696935089852786</v>
      </c>
      <c r="D21" s="17">
        <f t="shared" si="1"/>
        <v>3.4231583030865864</v>
      </c>
      <c r="E21" s="17">
        <f t="shared" si="1"/>
        <v>3.2888507327532372</v>
      </c>
      <c r="F21" s="17">
        <f t="shared" si="1"/>
        <v>3.1573138580197191</v>
      </c>
      <c r="G21" s="17">
        <f t="shared" si="1"/>
        <v>3.0293584508282683</v>
      </c>
      <c r="H21" s="18">
        <f t="shared" si="1"/>
        <v>2.9300953654459425</v>
      </c>
      <c r="J21" s="16">
        <v>3</v>
      </c>
      <c r="K21" s="17">
        <v>37.597401957595899</v>
      </c>
      <c r="L21" s="17">
        <v>29.214139172914837</v>
      </c>
      <c r="M21" s="17">
        <v>23.995624942004753</v>
      </c>
      <c r="N21" s="17">
        <v>20.947629678675462</v>
      </c>
      <c r="O21" s="17">
        <v>17.466337264595779</v>
      </c>
      <c r="P21" s="17">
        <v>13.430412536651268</v>
      </c>
      <c r="Q21" s="18">
        <v>9.9843030793557936</v>
      </c>
      <c r="R21" s="21">
        <v>4.2470693531497643</v>
      </c>
      <c r="S21" s="17">
        <v>3.696935089852786</v>
      </c>
      <c r="T21" s="17">
        <v>3.4231583030865864</v>
      </c>
      <c r="U21" s="17">
        <v>3.2888507327532372</v>
      </c>
      <c r="V21" s="17">
        <v>3.1573138580197191</v>
      </c>
      <c r="W21" s="17">
        <v>3.0293584508282683</v>
      </c>
      <c r="X21" s="18">
        <v>2.9300953654459425</v>
      </c>
    </row>
    <row r="22" spans="1:24">
      <c r="A22" s="16">
        <v>4</v>
      </c>
      <c r="B22" s="17">
        <f t="shared" si="1"/>
        <v>4.0636933744189605</v>
      </c>
      <c r="C22" s="17">
        <f t="shared" si="1"/>
        <v>3.4407129333209236</v>
      </c>
      <c r="D22" s="17">
        <f t="shared" si="1"/>
        <v>3.1221677468048457</v>
      </c>
      <c r="E22" s="17">
        <f t="shared" si="1"/>
        <v>2.9645420516486154</v>
      </c>
      <c r="F22" s="17">
        <f t="shared" si="1"/>
        <v>2.8099553912190309</v>
      </c>
      <c r="G22" s="17">
        <f t="shared" si="1"/>
        <v>2.6600517862313944</v>
      </c>
      <c r="H22" s="18">
        <f t="shared" si="1"/>
        <v>2.5446006285051457</v>
      </c>
      <c r="J22" s="16">
        <v>4</v>
      </c>
      <c r="K22" s="17">
        <v>37.568105862864329</v>
      </c>
      <c r="L22" s="17">
        <v>29.15186968166449</v>
      </c>
      <c r="M22" s="17">
        <v>23.883853140434915</v>
      </c>
      <c r="N22" s="17">
        <v>20.780820779459617</v>
      </c>
      <c r="O22" s="17">
        <v>17.183854686325358</v>
      </c>
      <c r="P22" s="17">
        <v>12.850526775699338</v>
      </c>
      <c r="Q22" s="18">
        <v>8.8858591597216385</v>
      </c>
      <c r="R22" s="21">
        <v>4.0636933744189605</v>
      </c>
      <c r="S22" s="17">
        <v>3.4407129333209236</v>
      </c>
      <c r="T22" s="17">
        <v>3.1221677468048457</v>
      </c>
      <c r="U22" s="17">
        <v>2.9645420516486154</v>
      </c>
      <c r="V22" s="17">
        <v>2.8099553912190309</v>
      </c>
      <c r="W22" s="17">
        <v>2.6600517862313944</v>
      </c>
      <c r="X22" s="18">
        <v>2.5446006285051457</v>
      </c>
    </row>
    <row r="23" spans="1:24">
      <c r="A23" s="16">
        <v>5</v>
      </c>
      <c r="B23" s="17">
        <f t="shared" si="1"/>
        <v>3.9645991188268463</v>
      </c>
      <c r="C23" s="17">
        <f t="shared" si="1"/>
        <v>3.289765774987389</v>
      </c>
      <c r="D23" s="17">
        <f t="shared" si="1"/>
        <v>2.9349024166361275</v>
      </c>
      <c r="E23" s="17">
        <f t="shared" si="1"/>
        <v>2.757127652130944</v>
      </c>
      <c r="F23" s="17">
        <f t="shared" si="1"/>
        <v>2.5820035269918549</v>
      </c>
      <c r="G23" s="17">
        <f t="shared" si="1"/>
        <v>2.4122680458140406</v>
      </c>
      <c r="H23" s="18">
        <f t="shared" si="1"/>
        <v>2.2822946766353165</v>
      </c>
      <c r="J23" s="16">
        <v>5</v>
      </c>
      <c r="K23" s="17">
        <v>37.554507264269525</v>
      </c>
      <c r="L23" s="17">
        <v>29.122822328487015</v>
      </c>
      <c r="M23" s="17">
        <v>23.831230623790269</v>
      </c>
      <c r="N23" s="17">
        <v>20.70133400679866</v>
      </c>
      <c r="O23" s="17">
        <v>17.04517089002151</v>
      </c>
      <c r="P23" s="17">
        <v>12.53716322498938</v>
      </c>
      <c r="Q23" s="18">
        <v>8.1650120718823054</v>
      </c>
      <c r="R23" s="21">
        <v>3.9645991188268463</v>
      </c>
      <c r="S23" s="17">
        <v>3.289765774987389</v>
      </c>
      <c r="T23" s="17">
        <v>2.9349024166361275</v>
      </c>
      <c r="U23" s="17">
        <v>2.757127652130944</v>
      </c>
      <c r="V23" s="17">
        <v>2.5820035269918549</v>
      </c>
      <c r="W23" s="17">
        <v>2.4122680458140406</v>
      </c>
      <c r="X23" s="18">
        <v>2.2822946766353165</v>
      </c>
    </row>
    <row r="24" spans="1:24">
      <c r="A24" s="16">
        <v>6</v>
      </c>
      <c r="B24" s="17">
        <f t="shared" si="1"/>
        <v>3.9055917441573893</v>
      </c>
      <c r="C24" s="17">
        <f t="shared" si="1"/>
        <v>3.1935392802189169</v>
      </c>
      <c r="D24" s="17">
        <f t="shared" si="1"/>
        <v>2.8093303460103405</v>
      </c>
      <c r="E24" s="17">
        <f t="shared" si="1"/>
        <v>2.6141278716414034</v>
      </c>
      <c r="F24" s="17">
        <f t="shared" si="1"/>
        <v>2.4205384491875606</v>
      </c>
      <c r="G24" s="17">
        <f t="shared" si="1"/>
        <v>2.2325580393400033</v>
      </c>
      <c r="H24" s="18">
        <f t="shared" si="1"/>
        <v>2.0892384093778342</v>
      </c>
      <c r="J24" s="16">
        <v>6</v>
      </c>
      <c r="K24" s="17">
        <v>37.54711005083152</v>
      </c>
      <c r="L24" s="17">
        <v>29.106982788435943</v>
      </c>
      <c r="M24" s="17">
        <v>23.802401922729686</v>
      </c>
      <c r="N24" s="17">
        <v>20.657515915695637</v>
      </c>
      <c r="O24" s="17">
        <v>16.96746911530062</v>
      </c>
      <c r="P24" s="17">
        <v>12.350565522286967</v>
      </c>
      <c r="Q24" s="18">
        <v>7.6544146634444354</v>
      </c>
      <c r="R24" s="21">
        <v>3.9055917441573893</v>
      </c>
      <c r="S24" s="17">
        <v>3.1935392802189169</v>
      </c>
      <c r="T24" s="17">
        <v>2.8093303460103405</v>
      </c>
      <c r="U24" s="17">
        <v>2.6141278716414034</v>
      </c>
      <c r="V24" s="17">
        <v>2.4205384491875606</v>
      </c>
      <c r="W24" s="17">
        <v>2.2325580393400033</v>
      </c>
      <c r="X24" s="18">
        <v>2.0892384093778342</v>
      </c>
    </row>
    <row r="25" spans="1:24">
      <c r="A25" s="16">
        <v>7</v>
      </c>
      <c r="B25" s="17">
        <f t="shared" si="1"/>
        <v>3.8678775030161852</v>
      </c>
      <c r="C25" s="17">
        <f t="shared" si="1"/>
        <v>3.1287080482336562</v>
      </c>
      <c r="D25" s="17">
        <f t="shared" si="1"/>
        <v>2.720827169289092</v>
      </c>
      <c r="E25" s="17">
        <f t="shared" si="1"/>
        <v>2.5105843806283992</v>
      </c>
      <c r="F25" s="17">
        <f t="shared" si="1"/>
        <v>2.3003477050591479</v>
      </c>
      <c r="G25" s="17">
        <f t="shared" si="1"/>
        <v>2.0954163215608701</v>
      </c>
      <c r="H25" s="18">
        <f t="shared" si="1"/>
        <v>1.939640707992212</v>
      </c>
      <c r="J25" s="16">
        <v>7</v>
      </c>
      <c r="K25" s="17">
        <v>37.542646243217405</v>
      </c>
      <c r="L25" s="17">
        <v>29.097411220922361</v>
      </c>
      <c r="M25" s="17">
        <v>23.784934788413501</v>
      </c>
      <c r="N25" s="17">
        <v>20.630870563367431</v>
      </c>
      <c r="O25" s="17">
        <v>16.919759117218234</v>
      </c>
      <c r="P25" s="17">
        <v>12.231302620055935</v>
      </c>
      <c r="Q25" s="18">
        <v>7.274338158328141</v>
      </c>
      <c r="R25" s="21">
        <v>3.8678775030161852</v>
      </c>
      <c r="S25" s="17">
        <v>3.1287080482336562</v>
      </c>
      <c r="T25" s="17">
        <v>2.720827169289092</v>
      </c>
      <c r="U25" s="17">
        <v>2.5105843806283992</v>
      </c>
      <c r="V25" s="17">
        <v>2.3003477050591479</v>
      </c>
      <c r="W25" s="17">
        <v>2.0954163215608701</v>
      </c>
      <c r="X25" s="18">
        <v>1.939640707992212</v>
      </c>
    </row>
    <row r="26" spans="1:24">
      <c r="A26" s="16">
        <v>8</v>
      </c>
      <c r="B26" s="17">
        <f t="shared" si="1"/>
        <v>3.8424267194101818</v>
      </c>
      <c r="C26" s="17">
        <f t="shared" si="1"/>
        <v>3.0831457033940599</v>
      </c>
      <c r="D26" s="17">
        <f t="shared" si="1"/>
        <v>2.6561431610660233</v>
      </c>
      <c r="E26" s="17">
        <f t="shared" si="1"/>
        <v>2.4329514472674827</v>
      </c>
      <c r="F26" s="17">
        <f t="shared" si="1"/>
        <v>2.20770598576763</v>
      </c>
      <c r="G26" s="17">
        <f t="shared" si="1"/>
        <v>1.9869385119626746</v>
      </c>
      <c r="H26" s="18">
        <f t="shared" si="1"/>
        <v>1.8194148688681615</v>
      </c>
      <c r="J26" s="16">
        <v>8</v>
      </c>
      <c r="K26" s="17">
        <v>37.539747640413125</v>
      </c>
      <c r="L26" s="17">
        <v>29.0911904833279</v>
      </c>
      <c r="M26" s="17">
        <v>23.773563646921914</v>
      </c>
      <c r="N26" s="17">
        <v>20.613484736171483</v>
      </c>
      <c r="O26" s="17">
        <v>16.88843451646515</v>
      </c>
      <c r="P26" s="17">
        <v>12.150820175624892</v>
      </c>
      <c r="Q26" s="18">
        <v>6.9813793190129863</v>
      </c>
      <c r="R26" s="21">
        <v>3.8424267194101818</v>
      </c>
      <c r="S26" s="17">
        <v>3.0831457033940599</v>
      </c>
      <c r="T26" s="17">
        <v>2.6561431610660233</v>
      </c>
      <c r="U26" s="17">
        <v>2.4329514472674827</v>
      </c>
      <c r="V26" s="17">
        <v>2.20770598576763</v>
      </c>
      <c r="W26" s="17">
        <v>1.9869385119626746</v>
      </c>
      <c r="X26" s="18">
        <v>1.8194148688681615</v>
      </c>
    </row>
    <row r="27" spans="1:24">
      <c r="A27" s="16">
        <v>9</v>
      </c>
      <c r="B27" s="17">
        <f t="shared" si="1"/>
        <v>3.8244964337584144</v>
      </c>
      <c r="C27" s="17">
        <f t="shared" si="1"/>
        <v>3.0500224366605608</v>
      </c>
      <c r="D27" s="17">
        <f t="shared" si="1"/>
        <v>2.6075139033571366</v>
      </c>
      <c r="E27" s="17">
        <f t="shared" si="1"/>
        <v>2.373190507848904</v>
      </c>
      <c r="F27" s="17">
        <f t="shared" si="1"/>
        <v>2.1344264693030794</v>
      </c>
      <c r="G27" s="17">
        <f t="shared" si="1"/>
        <v>1.8988188558795795</v>
      </c>
      <c r="H27" s="18">
        <f t="shared" si="1"/>
        <v>1.7201313195382295</v>
      </c>
      <c r="J27" s="16">
        <v>9</v>
      </c>
      <c r="K27" s="17">
        <v>37.537759721338269</v>
      </c>
      <c r="L27" s="17">
        <v>29.086921724264311</v>
      </c>
      <c r="M27" s="17">
        <v>23.765751927880117</v>
      </c>
      <c r="N27" s="17">
        <v>20.601522762110633</v>
      </c>
      <c r="O27" s="17">
        <v>16.866791115625574</v>
      </c>
      <c r="P27" s="17">
        <v>12.094119633867871</v>
      </c>
      <c r="Q27" s="18">
        <v>6.7496491411491988</v>
      </c>
      <c r="R27" s="21">
        <v>3.8244964337584144</v>
      </c>
      <c r="S27" s="17">
        <v>3.0500224366605608</v>
      </c>
      <c r="T27" s="17">
        <v>2.6075139033571366</v>
      </c>
      <c r="U27" s="17">
        <v>2.373190507848904</v>
      </c>
      <c r="V27" s="17">
        <v>2.1344264693030794</v>
      </c>
      <c r="W27" s="17">
        <v>1.8988188558795795</v>
      </c>
      <c r="X27" s="18">
        <v>1.7201313195382295</v>
      </c>
    </row>
    <row r="28" spans="1:24">
      <c r="A28" s="16">
        <v>10</v>
      </c>
      <c r="B28" s="17">
        <f t="shared" si="1"/>
        <v>3.8114160798188688</v>
      </c>
      <c r="C28" s="17">
        <f t="shared" si="1"/>
        <v>3.0252583564413498</v>
      </c>
      <c r="D28" s="17">
        <f t="shared" si="1"/>
        <v>2.5701053551398676</v>
      </c>
      <c r="E28" s="17">
        <f t="shared" si="1"/>
        <v>2.3262156880090008</v>
      </c>
      <c r="F28" s="17">
        <f t="shared" si="1"/>
        <v>2.0752894009241913</v>
      </c>
      <c r="G28" s="17">
        <f t="shared" si="1"/>
        <v>1.8257522029835236</v>
      </c>
      <c r="H28" s="18">
        <f t="shared" si="1"/>
        <v>1.6363969011685144</v>
      </c>
      <c r="J28" s="16">
        <v>10</v>
      </c>
      <c r="K28" s="17">
        <v>37.53633745162972</v>
      </c>
      <c r="L28" s="17">
        <v>29.083866385017519</v>
      </c>
      <c r="M28" s="17">
        <v>23.760156380995319</v>
      </c>
      <c r="N28" s="17">
        <v>20.592945155764166</v>
      </c>
      <c r="O28" s="17">
        <v>16.851224778102615</v>
      </c>
      <c r="P28" s="17">
        <v>12.052755922817749</v>
      </c>
      <c r="Q28" s="18">
        <v>6.5626413109267894</v>
      </c>
      <c r="R28" s="21">
        <v>3.8114160798188688</v>
      </c>
      <c r="S28" s="17">
        <v>3.0252583564413498</v>
      </c>
      <c r="T28" s="17">
        <v>2.5701053551398676</v>
      </c>
      <c r="U28" s="17">
        <v>2.3262156880090008</v>
      </c>
      <c r="V28" s="17">
        <v>2.0752894009241913</v>
      </c>
      <c r="W28" s="17">
        <v>1.8257522029835236</v>
      </c>
      <c r="X28" s="18">
        <v>1.6363969011685144</v>
      </c>
    </row>
    <row r="29" spans="1:24">
      <c r="A29" s="16">
        <v>20</v>
      </c>
      <c r="B29" s="17">
        <f t="shared" si="1"/>
        <v>3.7680484107966001</v>
      </c>
      <c r="C29" s="17">
        <f t="shared" si="1"/>
        <v>2.9388518583556422</v>
      </c>
      <c r="D29" s="17">
        <f t="shared" si="1"/>
        <v>2.4301640351249785</v>
      </c>
      <c r="E29" s="17">
        <f t="shared" si="1"/>
        <v>2.1391806986809478</v>
      </c>
      <c r="F29" s="17">
        <f t="shared" si="1"/>
        <v>1.8173389249832601</v>
      </c>
      <c r="G29" s="17">
        <f t="shared" si="1"/>
        <v>1.4674512083180637</v>
      </c>
      <c r="H29" s="18">
        <f t="shared" si="1"/>
        <v>1.1896113235366272</v>
      </c>
      <c r="J29" s="16">
        <v>20</v>
      </c>
      <c r="K29" s="17">
        <v>37.531788122795398</v>
      </c>
      <c r="L29" s="17">
        <v>29.074086562379605</v>
      </c>
      <c r="M29" s="17">
        <v>23.742221066327417</v>
      </c>
      <c r="N29" s="17">
        <v>20.565399143969369</v>
      </c>
      <c r="O29" s="17">
        <v>16.800967699054606</v>
      </c>
      <c r="P29" s="17">
        <v>11.915615311895134</v>
      </c>
      <c r="Q29" s="18">
        <v>5.7469302834289815</v>
      </c>
      <c r="R29" s="21">
        <v>3.7680484107966001</v>
      </c>
      <c r="S29" s="17">
        <v>2.9388518583556422</v>
      </c>
      <c r="T29" s="17">
        <v>2.4301640351249785</v>
      </c>
      <c r="U29" s="17">
        <v>2.1391806986809478</v>
      </c>
      <c r="V29" s="17">
        <v>1.8173389249832601</v>
      </c>
      <c r="W29" s="17">
        <v>1.4674512083180637</v>
      </c>
      <c r="X29" s="18">
        <v>1.1896113235366272</v>
      </c>
    </row>
    <row r="30" spans="1:24">
      <c r="A30" s="16">
        <v>30</v>
      </c>
      <c r="B30" s="17">
        <f t="shared" ref="B30:H37" si="2">(SQRT(2)/(2*PI()*1000000*$A30*SQRT(4*PI()*0.0000001*B$8*0.00000000000885)))*(1/SQRT(SQRT(1+(B$7/(2*PI()*1000000*$A30*B$8*0.00000000000885))^2)-1))</f>
        <v>3.7597401957595906</v>
      </c>
      <c r="C30" s="17">
        <f t="shared" si="2"/>
        <v>2.9214139172914835</v>
      </c>
      <c r="D30" s="17">
        <f t="shared" si="2"/>
        <v>2.3995624942004752</v>
      </c>
      <c r="E30" s="17">
        <f t="shared" si="2"/>
        <v>2.0947629678675459</v>
      </c>
      <c r="F30" s="17">
        <f t="shared" si="2"/>
        <v>1.7466337264595779</v>
      </c>
      <c r="G30" s="17">
        <f t="shared" si="2"/>
        <v>1.3430412536651266</v>
      </c>
      <c r="H30" s="18">
        <f t="shared" si="2"/>
        <v>0.99843030793557941</v>
      </c>
      <c r="J30" s="16">
        <v>30</v>
      </c>
      <c r="K30" s="17">
        <v>37.530945351868844</v>
      </c>
      <c r="L30" s="17">
        <v>29.072273678438236</v>
      </c>
      <c r="M30" s="17">
        <v>23.738892271779687</v>
      </c>
      <c r="N30" s="17">
        <v>20.560277757585808</v>
      </c>
      <c r="O30" s="17">
        <v>16.79157808646497</v>
      </c>
      <c r="P30" s="17">
        <v>11.889342429087639</v>
      </c>
      <c r="Q30" s="18">
        <v>5.5233408136797708</v>
      </c>
      <c r="R30" s="21">
        <v>3.7597401957595906</v>
      </c>
      <c r="S30" s="17">
        <v>2.9214139172914835</v>
      </c>
      <c r="T30" s="17">
        <v>2.3995624942004752</v>
      </c>
      <c r="U30" s="17">
        <v>2.0947629678675459</v>
      </c>
      <c r="V30" s="17">
        <v>1.7466337264595779</v>
      </c>
      <c r="W30" s="17">
        <v>1.3430412536651266</v>
      </c>
      <c r="X30" s="18">
        <v>0.99843030793557941</v>
      </c>
    </row>
    <row r="31" spans="1:24">
      <c r="A31" s="16">
        <v>40</v>
      </c>
      <c r="B31" s="17">
        <f t="shared" si="2"/>
        <v>3.7568105862864329</v>
      </c>
      <c r="C31" s="17">
        <f t="shared" si="2"/>
        <v>2.9151869681664491</v>
      </c>
      <c r="D31" s="17">
        <f t="shared" si="2"/>
        <v>2.3883853140434916</v>
      </c>
      <c r="E31" s="17">
        <f t="shared" si="2"/>
        <v>2.0780820779459619</v>
      </c>
      <c r="F31" s="17">
        <f t="shared" si="2"/>
        <v>1.7183854686325353</v>
      </c>
      <c r="G31" s="17">
        <f t="shared" si="2"/>
        <v>1.2850526775699338</v>
      </c>
      <c r="H31" s="18">
        <f t="shared" si="2"/>
        <v>0.88858591597216385</v>
      </c>
      <c r="J31" s="16">
        <v>40</v>
      </c>
      <c r="K31" s="17">
        <v>37.530650359717896</v>
      </c>
      <c r="L31" s="17">
        <v>29.071639035515709</v>
      </c>
      <c r="M31" s="17">
        <v>23.737726642231866</v>
      </c>
      <c r="N31" s="17">
        <v>20.558483765063297</v>
      </c>
      <c r="O31" s="17">
        <v>16.788285516430218</v>
      </c>
      <c r="P31" s="17">
        <v>11.88007819049766</v>
      </c>
      <c r="Q31" s="18">
        <v>5.4340119790146373</v>
      </c>
      <c r="R31" s="21">
        <v>3.7568105862864329</v>
      </c>
      <c r="S31" s="17">
        <v>2.9151869681664491</v>
      </c>
      <c r="T31" s="17">
        <v>2.3883853140434916</v>
      </c>
      <c r="U31" s="17">
        <v>2.0780820779459619</v>
      </c>
      <c r="V31" s="17">
        <v>1.7183854686325353</v>
      </c>
      <c r="W31" s="17">
        <v>1.2850526775699338</v>
      </c>
      <c r="X31" s="18">
        <v>0.88858591597216385</v>
      </c>
    </row>
    <row r="32" spans="1:24">
      <c r="A32" s="16">
        <v>50</v>
      </c>
      <c r="B32" s="17">
        <f t="shared" si="2"/>
        <v>3.755450726426953</v>
      </c>
      <c r="C32" s="17">
        <f t="shared" si="2"/>
        <v>2.9122822328487015</v>
      </c>
      <c r="D32" s="17">
        <f t="shared" si="2"/>
        <v>2.3831230623790103</v>
      </c>
      <c r="E32" s="17">
        <f t="shared" si="2"/>
        <v>2.070133400679866</v>
      </c>
      <c r="F32" s="17">
        <f t="shared" si="2"/>
        <v>1.704517089002151</v>
      </c>
      <c r="G32" s="17">
        <f t="shared" si="2"/>
        <v>1.2537163224989378</v>
      </c>
      <c r="H32" s="18">
        <f t="shared" si="2"/>
        <v>0.8165012071882306</v>
      </c>
      <c r="J32" s="16">
        <v>50</v>
      </c>
      <c r="K32" s="17">
        <v>37.53051381652535</v>
      </c>
      <c r="L32" s="17">
        <v>29.071345263041742</v>
      </c>
      <c r="M32" s="17">
        <v>23.737187025377754</v>
      </c>
      <c r="N32" s="17">
        <v>20.557653137800035</v>
      </c>
      <c r="O32" s="17">
        <v>16.786760433643057</v>
      </c>
      <c r="P32" s="17">
        <v>11.875777936043063</v>
      </c>
      <c r="Q32" s="18">
        <v>5.3901563119267388</v>
      </c>
      <c r="R32" s="21">
        <v>3.755450726426953</v>
      </c>
      <c r="S32" s="17">
        <v>2.9122822328487015</v>
      </c>
      <c r="T32" s="17">
        <v>2.3831230623790103</v>
      </c>
      <c r="U32" s="17">
        <v>2.070133400679866</v>
      </c>
      <c r="V32" s="17">
        <v>1.704517089002151</v>
      </c>
      <c r="W32" s="17">
        <v>1.2537163224989378</v>
      </c>
      <c r="X32" s="18">
        <v>0.8165012071882306</v>
      </c>
    </row>
    <row r="33" spans="1:24">
      <c r="A33" s="16">
        <v>60</v>
      </c>
      <c r="B33" s="17">
        <f t="shared" si="2"/>
        <v>3.754711005083152</v>
      </c>
      <c r="C33" s="17">
        <f t="shared" si="2"/>
        <v>2.9106982788435944</v>
      </c>
      <c r="D33" s="17">
        <f t="shared" si="2"/>
        <v>2.3802401922729688</v>
      </c>
      <c r="E33" s="17">
        <f t="shared" si="2"/>
        <v>2.0657515915695637</v>
      </c>
      <c r="F33" s="17">
        <f t="shared" si="2"/>
        <v>1.6967469115300617</v>
      </c>
      <c r="G33" s="17">
        <f t="shared" si="2"/>
        <v>1.2350565522286967</v>
      </c>
      <c r="H33" s="18">
        <f t="shared" si="2"/>
        <v>0.76544146634444354</v>
      </c>
      <c r="J33" s="16">
        <v>60</v>
      </c>
      <c r="K33" s="17">
        <v>37.530439643944831</v>
      </c>
      <c r="L33" s="17">
        <v>29.071185676680326</v>
      </c>
      <c r="M33" s="17">
        <v>23.736893874463583</v>
      </c>
      <c r="N33" s="17">
        <v>20.55720186253485</v>
      </c>
      <c r="O33" s="17">
        <v>16.785931703232347</v>
      </c>
      <c r="P33" s="17">
        <v>11.873438731762811</v>
      </c>
      <c r="Q33" s="18">
        <v>5.3655848532912076</v>
      </c>
      <c r="R33" s="21">
        <v>3.754711005083152</v>
      </c>
      <c r="S33" s="17">
        <v>2.9106982788435944</v>
      </c>
      <c r="T33" s="17">
        <v>2.3802401922729688</v>
      </c>
      <c r="U33" s="17">
        <v>2.0657515915695637</v>
      </c>
      <c r="V33" s="17">
        <v>1.6967469115300617</v>
      </c>
      <c r="W33" s="17">
        <v>1.2350565522286967</v>
      </c>
      <c r="X33" s="18">
        <v>0.76544146634444354</v>
      </c>
    </row>
    <row r="34" spans="1:24">
      <c r="A34" s="16">
        <v>70</v>
      </c>
      <c r="B34" s="17">
        <f t="shared" si="2"/>
        <v>3.7542646243217401</v>
      </c>
      <c r="C34" s="17">
        <f t="shared" si="2"/>
        <v>2.9097411220922353</v>
      </c>
      <c r="D34" s="17">
        <f t="shared" si="2"/>
        <v>2.3784934788413499</v>
      </c>
      <c r="E34" s="17">
        <f t="shared" si="2"/>
        <v>2.0630870563367427</v>
      </c>
      <c r="F34" s="17">
        <f t="shared" si="2"/>
        <v>1.6919759117218238</v>
      </c>
      <c r="G34" s="17">
        <f t="shared" si="2"/>
        <v>1.2231302620055935</v>
      </c>
      <c r="H34" s="18">
        <f t="shared" si="2"/>
        <v>0.72743381583281408</v>
      </c>
      <c r="J34" s="16">
        <v>70</v>
      </c>
      <c r="K34" s="17">
        <v>37.530394919817375</v>
      </c>
      <c r="L34" s="17">
        <v>29.071089449055574</v>
      </c>
      <c r="M34" s="17">
        <v>23.736717104961304</v>
      </c>
      <c r="N34" s="17">
        <v>20.556929733846964</v>
      </c>
      <c r="O34" s="17">
        <v>16.785431906074717</v>
      </c>
      <c r="P34" s="17">
        <v>11.872027151853072</v>
      </c>
      <c r="Q34" s="18">
        <v>5.3504976271809479</v>
      </c>
      <c r="R34" s="21">
        <v>3.7542646243217401</v>
      </c>
      <c r="S34" s="17">
        <v>2.9097411220922353</v>
      </c>
      <c r="T34" s="17">
        <v>2.3784934788413499</v>
      </c>
      <c r="U34" s="17">
        <v>2.0630870563367427</v>
      </c>
      <c r="V34" s="17">
        <v>1.6919759117218238</v>
      </c>
      <c r="W34" s="17">
        <v>1.2231302620055935</v>
      </c>
      <c r="X34" s="18">
        <v>0.72743381583281408</v>
      </c>
    </row>
    <row r="35" spans="1:24">
      <c r="A35" s="16">
        <v>80</v>
      </c>
      <c r="B35" s="17">
        <f t="shared" si="2"/>
        <v>3.7539747640413133</v>
      </c>
      <c r="C35" s="17">
        <f t="shared" si="2"/>
        <v>2.9091190483327902</v>
      </c>
      <c r="D35" s="17">
        <f t="shared" si="2"/>
        <v>2.3773563646921914</v>
      </c>
      <c r="E35" s="17">
        <f t="shared" si="2"/>
        <v>2.0613484736171483</v>
      </c>
      <c r="F35" s="17">
        <f t="shared" si="2"/>
        <v>1.6888434516465147</v>
      </c>
      <c r="G35" s="17">
        <f t="shared" si="2"/>
        <v>1.2150820175624892</v>
      </c>
      <c r="H35" s="18">
        <f t="shared" si="2"/>
        <v>0.69813793190129858</v>
      </c>
      <c r="J35" s="16">
        <v>80</v>
      </c>
      <c r="K35" s="17">
        <v>37.530365892045452</v>
      </c>
      <c r="L35" s="17">
        <v>29.07102699281992</v>
      </c>
      <c r="M35" s="17">
        <v>23.736602371250942</v>
      </c>
      <c r="N35" s="17">
        <v>20.5567531022207</v>
      </c>
      <c r="O35" s="17">
        <v>16.785107478674728</v>
      </c>
      <c r="P35" s="17">
        <v>11.871110533163709</v>
      </c>
      <c r="Q35" s="18">
        <v>5.3405919186634296</v>
      </c>
      <c r="R35" s="21">
        <v>3.7539747640413133</v>
      </c>
      <c r="S35" s="17">
        <v>2.9091190483327902</v>
      </c>
      <c r="T35" s="17">
        <v>2.3773563646921914</v>
      </c>
      <c r="U35" s="17">
        <v>2.0613484736171483</v>
      </c>
      <c r="V35" s="17">
        <v>1.6888434516465147</v>
      </c>
      <c r="W35" s="17">
        <v>1.2150820175624892</v>
      </c>
      <c r="X35" s="18">
        <v>0.69813793190129858</v>
      </c>
    </row>
    <row r="36" spans="1:24">
      <c r="A36" s="16">
        <v>90</v>
      </c>
      <c r="B36" s="17">
        <f t="shared" si="2"/>
        <v>3.7537759721338269</v>
      </c>
      <c r="C36" s="17">
        <f t="shared" si="2"/>
        <v>2.9086921724264312</v>
      </c>
      <c r="D36" s="17">
        <f t="shared" si="2"/>
        <v>2.3765751927880117</v>
      </c>
      <c r="E36" s="17">
        <f t="shared" si="2"/>
        <v>2.0601522762110629</v>
      </c>
      <c r="F36" s="17">
        <f t="shared" si="2"/>
        <v>1.686679111562557</v>
      </c>
      <c r="G36" s="17">
        <f t="shared" si="2"/>
        <v>1.209411963386787</v>
      </c>
      <c r="H36" s="18">
        <f t="shared" si="2"/>
        <v>0.67496491411491955</v>
      </c>
      <c r="J36" s="16">
        <v>90</v>
      </c>
      <c r="K36" s="17">
        <v>37.530345990736265</v>
      </c>
      <c r="L36" s="17">
        <v>29.070984172614743</v>
      </c>
      <c r="M36" s="17">
        <v>23.736523708524565</v>
      </c>
      <c r="N36" s="17">
        <v>20.556631999765596</v>
      </c>
      <c r="O36" s="17">
        <v>16.784885034200787</v>
      </c>
      <c r="P36" s="17">
        <v>11.870481897955642</v>
      </c>
      <c r="Q36" s="18">
        <v>5.333747674366923</v>
      </c>
      <c r="R36" s="21">
        <v>3.7537759721338269</v>
      </c>
      <c r="S36" s="17">
        <v>2.9086921724264312</v>
      </c>
      <c r="T36" s="17">
        <v>2.3765751927880117</v>
      </c>
      <c r="U36" s="17">
        <v>2.0601522762110629</v>
      </c>
      <c r="V36" s="17">
        <v>1.686679111562557</v>
      </c>
      <c r="W36" s="17">
        <v>1.209411963386787</v>
      </c>
      <c r="X36" s="18">
        <v>0.67496491411491955</v>
      </c>
    </row>
    <row r="37" spans="1:24" ht="16.5" thickBot="1">
      <c r="A37" s="15">
        <v>100</v>
      </c>
      <c r="B37" s="19">
        <f t="shared" si="2"/>
        <v>3.753633745162972</v>
      </c>
      <c r="C37" s="19">
        <f t="shared" si="2"/>
        <v>2.9083866385017521</v>
      </c>
      <c r="D37" s="19">
        <f t="shared" si="2"/>
        <v>2.3760156380995312</v>
      </c>
      <c r="E37" s="19">
        <f t="shared" si="2"/>
        <v>2.0592945155764171</v>
      </c>
      <c r="F37" s="19">
        <f t="shared" si="2"/>
        <v>1.68512247781025</v>
      </c>
      <c r="G37" s="19">
        <f t="shared" si="2"/>
        <v>1.2052755922817748</v>
      </c>
      <c r="H37" s="20">
        <f t="shared" si="2"/>
        <v>0.65626413109267911</v>
      </c>
      <c r="J37" s="15">
        <v>100</v>
      </c>
      <c r="K37" s="19">
        <v>37.5303317551123</v>
      </c>
      <c r="L37" s="19">
        <v>29.070953543368191</v>
      </c>
      <c r="M37" s="19">
        <v>23.736467440825248</v>
      </c>
      <c r="N37" s="19">
        <v>20.556545373712233</v>
      </c>
      <c r="O37" s="19">
        <v>16.784725911937947</v>
      </c>
      <c r="P37" s="19">
        <v>11.870032136783031</v>
      </c>
      <c r="Q37" s="20">
        <v>5.3288251662269754</v>
      </c>
      <c r="R37" s="22">
        <v>3.753633745162972</v>
      </c>
      <c r="S37" s="19">
        <v>2.9083866385017521</v>
      </c>
      <c r="T37" s="19">
        <v>2.3760156380995312</v>
      </c>
      <c r="U37" s="19">
        <v>2.0592945155764171</v>
      </c>
      <c r="V37" s="19">
        <v>1.68512247781025</v>
      </c>
      <c r="W37" s="19">
        <v>1.2052755922817748</v>
      </c>
      <c r="X37" s="20">
        <v>0.65626413109267911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sqref="A1:XFD2"/>
    </sheetView>
  </sheetViews>
  <sheetFormatPr defaultRowHeight="15.75"/>
  <cols>
    <col min="1" max="1" width="24.140625" style="2" customWidth="1"/>
    <col min="2" max="7" width="13" style="1" customWidth="1"/>
  </cols>
  <sheetData>
    <row r="1" spans="1:7">
      <c r="A1" s="24" t="s">
        <v>13</v>
      </c>
      <c r="F1"/>
      <c r="G1"/>
    </row>
    <row r="2" spans="1:7">
      <c r="A2" s="1"/>
      <c r="F2"/>
      <c r="G2"/>
    </row>
    <row r="3" spans="1:7" ht="26.25">
      <c r="C3" s="13" t="s">
        <v>10</v>
      </c>
    </row>
    <row r="5" spans="1:7" ht="16.5" thickBot="1"/>
    <row r="6" spans="1:7">
      <c r="A6" s="5" t="s">
        <v>11</v>
      </c>
      <c r="B6" s="8">
        <v>1E-3</v>
      </c>
      <c r="C6" s="8">
        <v>5.0000000000000001E-3</v>
      </c>
      <c r="D6" s="8">
        <v>0.03</v>
      </c>
      <c r="E6" s="8">
        <v>1E-3</v>
      </c>
      <c r="F6" s="8">
        <v>5</v>
      </c>
      <c r="G6" s="9"/>
    </row>
    <row r="7" spans="1:7" ht="16.5" thickBot="1">
      <c r="A7" s="6" t="s">
        <v>12</v>
      </c>
      <c r="B7" s="11">
        <v>5</v>
      </c>
      <c r="C7" s="11">
        <v>13</v>
      </c>
      <c r="D7" s="11">
        <v>20</v>
      </c>
      <c r="E7" s="11">
        <v>80</v>
      </c>
      <c r="F7" s="11">
        <v>81</v>
      </c>
      <c r="G7" s="12" t="s">
        <v>1</v>
      </c>
    </row>
    <row r="8" spans="1:7">
      <c r="A8" s="14" t="s">
        <v>2</v>
      </c>
      <c r="B8" s="8" t="s">
        <v>9</v>
      </c>
      <c r="C8" s="8" t="s">
        <v>9</v>
      </c>
      <c r="D8" s="8" t="s">
        <v>9</v>
      </c>
      <c r="E8" s="8" t="s">
        <v>9</v>
      </c>
      <c r="F8" s="8" t="s">
        <v>9</v>
      </c>
      <c r="G8" s="9" t="s">
        <v>9</v>
      </c>
    </row>
    <row r="9" spans="1:7">
      <c r="A9" s="16">
        <v>0.1</v>
      </c>
      <c r="B9" s="17">
        <f t="shared" ref="B9:F18" si="0">(299.79/$A9)/(B$7^2+(B$6/(2*PI()*$A9*0.000008854))^2)^0.25</f>
        <v>223.55936275246791</v>
      </c>
      <c r="C9" s="17">
        <f t="shared" si="0"/>
        <v>99.992889983569796</v>
      </c>
      <c r="D9" s="17">
        <f t="shared" si="0"/>
        <v>40.82392094940888</v>
      </c>
      <c r="E9" s="17">
        <f t="shared" si="0"/>
        <v>213.72547203208345</v>
      </c>
      <c r="F9" s="17">
        <f t="shared" si="0"/>
        <v>3.1622181867336479</v>
      </c>
      <c r="G9" s="18">
        <f>300/A9</f>
        <v>3000</v>
      </c>
    </row>
    <row r="10" spans="1:7">
      <c r="A10" s="16">
        <v>0.2</v>
      </c>
      <c r="B10" s="17">
        <f t="shared" si="0"/>
        <v>157.9888135815589</v>
      </c>
      <c r="C10" s="17">
        <f t="shared" si="0"/>
        <v>70.694562922285328</v>
      </c>
      <c r="D10" s="17">
        <f t="shared" si="0"/>
        <v>28.866573554841519</v>
      </c>
      <c r="E10" s="17">
        <f t="shared" si="0"/>
        <v>136.65023023727105</v>
      </c>
      <c r="F10" s="17">
        <f t="shared" si="0"/>
        <v>2.2360259098098569</v>
      </c>
      <c r="G10" s="18">
        <f t="shared" ref="G10:G36" si="1">300/A10</f>
        <v>1500</v>
      </c>
    </row>
    <row r="11" spans="1:7">
      <c r="A11" s="16">
        <v>0.3</v>
      </c>
      <c r="B11" s="17">
        <f t="shared" si="0"/>
        <v>128.87325163866299</v>
      </c>
      <c r="C11" s="17">
        <f t="shared" si="0"/>
        <v>57.706796287169666</v>
      </c>
      <c r="D11" s="17">
        <f t="shared" si="0"/>
        <v>23.569053407009488</v>
      </c>
      <c r="E11" s="17">
        <f t="shared" si="0"/>
        <v>99.954496285771839</v>
      </c>
      <c r="F11" s="17">
        <f t="shared" si="0"/>
        <v>1.8257074916898133</v>
      </c>
      <c r="G11" s="18">
        <f t="shared" si="1"/>
        <v>1000</v>
      </c>
    </row>
    <row r="12" spans="1:7">
      <c r="A12" s="16">
        <v>0.4</v>
      </c>
      <c r="B12" s="17">
        <f t="shared" si="0"/>
        <v>111.45794131032292</v>
      </c>
      <c r="C12" s="17">
        <f t="shared" si="0"/>
        <v>49.957305557078833</v>
      </c>
      <c r="D12" s="17">
        <f t="shared" si="0"/>
        <v>20.410907761017569</v>
      </c>
      <c r="E12" s="17">
        <f t="shared" si="0"/>
        <v>78.241241334313884</v>
      </c>
      <c r="F12" s="17">
        <f t="shared" si="0"/>
        <v>1.581109045209552</v>
      </c>
      <c r="G12" s="18">
        <f t="shared" si="1"/>
        <v>750</v>
      </c>
    </row>
    <row r="13" spans="1:7">
      <c r="A13" s="16">
        <v>0.5</v>
      </c>
      <c r="B13" s="17">
        <f t="shared" si="0"/>
        <v>99.520321574639169</v>
      </c>
      <c r="C13" s="17">
        <f t="shared" si="0"/>
        <v>44.662233683491614</v>
      </c>
      <c r="D13" s="17">
        <f t="shared" si="0"/>
        <v>18.255506065525555</v>
      </c>
      <c r="E13" s="17">
        <f t="shared" si="0"/>
        <v>64.022208817194354</v>
      </c>
      <c r="F13" s="17">
        <f t="shared" si="0"/>
        <v>1.4141868961274386</v>
      </c>
      <c r="G13" s="18">
        <f t="shared" si="1"/>
        <v>600</v>
      </c>
    </row>
    <row r="14" spans="1:7">
      <c r="A14" s="16">
        <v>0.6</v>
      </c>
      <c r="B14" s="17">
        <f t="shared" si="0"/>
        <v>90.660559509748381</v>
      </c>
      <c r="C14" s="17">
        <f t="shared" si="0"/>
        <v>40.74755338253123</v>
      </c>
      <c r="D14" s="17">
        <f t="shared" si="0"/>
        <v>16.664290695694696</v>
      </c>
      <c r="E14" s="17">
        <f t="shared" si="0"/>
        <v>54.059449590305661</v>
      </c>
      <c r="F14" s="17">
        <f t="shared" si="0"/>
        <v>1.2909700770605144</v>
      </c>
      <c r="G14" s="18">
        <f t="shared" si="1"/>
        <v>500</v>
      </c>
    </row>
    <row r="15" spans="1:7">
      <c r="A15" s="16">
        <v>0.7</v>
      </c>
      <c r="B15" s="17">
        <f t="shared" si="0"/>
        <v>83.731273883329422</v>
      </c>
      <c r="C15" s="17">
        <f t="shared" si="0"/>
        <v>37.699487982693036</v>
      </c>
      <c r="D15" s="17">
        <f t="shared" si="0"/>
        <v>15.427446004257519</v>
      </c>
      <c r="E15" s="17">
        <f t="shared" si="0"/>
        <v>46.722575667069016</v>
      </c>
      <c r="F15" s="17">
        <f t="shared" si="0"/>
        <v>1.1952060139978762</v>
      </c>
      <c r="G15" s="18">
        <f t="shared" si="1"/>
        <v>428.57142857142861</v>
      </c>
    </row>
    <row r="16" spans="1:7">
      <c r="A16" s="16">
        <v>0.8</v>
      </c>
      <c r="B16" s="17">
        <f t="shared" si="0"/>
        <v>78.106004115888425</v>
      </c>
      <c r="C16" s="17">
        <f t="shared" si="0"/>
        <v>35.237309082571869</v>
      </c>
      <c r="D16" s="17">
        <f t="shared" si="0"/>
        <v>14.430310558038743</v>
      </c>
      <c r="E16" s="17">
        <f t="shared" si="0"/>
        <v>41.109126388041275</v>
      </c>
      <c r="F16" s="17">
        <f t="shared" si="0"/>
        <v>1.1180128186956317</v>
      </c>
      <c r="G16" s="18">
        <f t="shared" si="1"/>
        <v>375</v>
      </c>
    </row>
    <row r="17" spans="1:7">
      <c r="A17" s="16">
        <v>0.9</v>
      </c>
      <c r="B17" s="17">
        <f t="shared" si="0"/>
        <v>73.410116759366801</v>
      </c>
      <c r="C17" s="17">
        <f t="shared" si="0"/>
        <v>33.192968321193305</v>
      </c>
      <c r="D17" s="17">
        <f t="shared" si="0"/>
        <v>13.604232757543777</v>
      </c>
      <c r="E17" s="17">
        <f t="shared" si="0"/>
        <v>36.682995350191369</v>
      </c>
      <c r="F17" s="17">
        <f t="shared" si="0"/>
        <v>1.0540725576854193</v>
      </c>
      <c r="G17" s="18">
        <f t="shared" si="1"/>
        <v>333.33333333333331</v>
      </c>
    </row>
    <row r="18" spans="1:7">
      <c r="A18" s="16">
        <v>1</v>
      </c>
      <c r="B18" s="17">
        <f t="shared" si="0"/>
        <v>69.404160359390318</v>
      </c>
      <c r="C18" s="17">
        <f t="shared" si="0"/>
        <v>31.458918127188408</v>
      </c>
      <c r="D18" s="17">
        <f t="shared" si="0"/>
        <v>12.905266247407603</v>
      </c>
      <c r="E18" s="17">
        <f t="shared" si="0"/>
        <v>33.107352874572157</v>
      </c>
      <c r="F18" s="17">
        <f t="shared" si="0"/>
        <v>0.99998099183028899</v>
      </c>
      <c r="G18" s="18">
        <f t="shared" si="1"/>
        <v>300</v>
      </c>
    </row>
    <row r="19" spans="1:7">
      <c r="A19" s="16">
        <v>2</v>
      </c>
      <c r="B19" s="17">
        <f t="shared" ref="B19:F28" si="2">(299.79/$A19)/(B$7^2+(B$6/(2*PI()*$A19*0.000008854))^2)^0.25</f>
        <v>46.739789752903334</v>
      </c>
      <c r="C19" s="17">
        <f t="shared" si="2"/>
        <v>21.915486266772788</v>
      </c>
      <c r="D19" s="17">
        <f t="shared" si="2"/>
        <v>9.116024447018285</v>
      </c>
      <c r="E19" s="17">
        <f t="shared" si="2"/>
        <v>16.706302268946981</v>
      </c>
      <c r="F19" s="17">
        <f t="shared" si="2"/>
        <v>0.70709290965017568</v>
      </c>
      <c r="G19" s="18">
        <f t="shared" si="1"/>
        <v>150</v>
      </c>
    </row>
    <row r="20" spans="1:7">
      <c r="A20" s="16">
        <v>3</v>
      </c>
      <c r="B20" s="17">
        <f t="shared" si="2"/>
        <v>35.77156883849436</v>
      </c>
      <c r="C20" s="17">
        <f t="shared" si="2"/>
        <v>17.486406353577358</v>
      </c>
      <c r="D20" s="17">
        <f t="shared" si="2"/>
        <v>7.4305294206881962</v>
      </c>
      <c r="E20" s="17">
        <f t="shared" si="2"/>
        <v>11.15689977412733</v>
      </c>
      <c r="F20" s="17">
        <f t="shared" si="2"/>
        <v>0.57733835697978653</v>
      </c>
      <c r="G20" s="18">
        <f t="shared" si="1"/>
        <v>100</v>
      </c>
    </row>
    <row r="21" spans="1:7">
      <c r="A21" s="16">
        <v>4</v>
      </c>
      <c r="B21" s="17">
        <f t="shared" si="2"/>
        <v>28.90579011398345</v>
      </c>
      <c r="C21" s="17">
        <f t="shared" si="2"/>
        <v>14.710004441554394</v>
      </c>
      <c r="D21" s="17">
        <f t="shared" si="2"/>
        <v>6.4198171946524267</v>
      </c>
      <c r="E21" s="17">
        <f t="shared" si="2"/>
        <v>8.3727880604155356</v>
      </c>
      <c r="F21" s="17">
        <f t="shared" si="2"/>
        <v>0.49998897306153051</v>
      </c>
      <c r="G21" s="18">
        <f t="shared" si="1"/>
        <v>75</v>
      </c>
    </row>
    <row r="22" spans="1:7">
      <c r="A22" s="16">
        <v>5</v>
      </c>
      <c r="B22" s="17">
        <f t="shared" si="2"/>
        <v>24.161090693572756</v>
      </c>
      <c r="C22" s="17">
        <f t="shared" si="2"/>
        <v>12.730041303047392</v>
      </c>
      <c r="D22" s="17">
        <f t="shared" si="2"/>
        <v>5.7248014087268748</v>
      </c>
      <c r="E22" s="17">
        <f t="shared" si="2"/>
        <v>6.7001280416847893</v>
      </c>
      <c r="F22" s="17">
        <f t="shared" si="2"/>
        <v>0.44720291546730562</v>
      </c>
      <c r="G22" s="18">
        <f t="shared" si="1"/>
        <v>60</v>
      </c>
    </row>
    <row r="23" spans="1:7">
      <c r="A23" s="16">
        <v>6</v>
      </c>
      <c r="B23" s="17">
        <f t="shared" si="2"/>
        <v>20.695428482018571</v>
      </c>
      <c r="C23" s="17">
        <f t="shared" si="2"/>
        <v>11.219170339491606</v>
      </c>
      <c r="D23" s="17">
        <f t="shared" si="2"/>
        <v>5.2070669410592281</v>
      </c>
      <c r="E23" s="17">
        <f t="shared" si="2"/>
        <v>5.5842999671658928</v>
      </c>
      <c r="F23" s="17">
        <f t="shared" si="2"/>
        <v>0.40823762916273409</v>
      </c>
      <c r="G23" s="18">
        <f t="shared" si="1"/>
        <v>50</v>
      </c>
    </row>
    <row r="24" spans="1:7">
      <c r="A24" s="16">
        <v>7</v>
      </c>
      <c r="B24" s="17">
        <f t="shared" si="2"/>
        <v>18.064132207646793</v>
      </c>
      <c r="C24" s="17">
        <f t="shared" si="2"/>
        <v>10.019112577611958</v>
      </c>
      <c r="D24" s="17">
        <f t="shared" si="2"/>
        <v>4.8004893167651019</v>
      </c>
      <c r="E24" s="17">
        <f t="shared" si="2"/>
        <v>4.7869875423972674</v>
      </c>
      <c r="F24" s="17">
        <f t="shared" si="2"/>
        <v>0.37795360491687957</v>
      </c>
      <c r="G24" s="18">
        <f t="shared" si="1"/>
        <v>42.857142857142854</v>
      </c>
    </row>
    <row r="25" spans="1:7">
      <c r="A25" s="16">
        <v>8</v>
      </c>
      <c r="B25" s="17">
        <f t="shared" si="2"/>
        <v>16.005552204298592</v>
      </c>
      <c r="C25" s="17">
        <f t="shared" si="2"/>
        <v>9.0404791743147701</v>
      </c>
      <c r="D25" s="17">
        <f t="shared" si="2"/>
        <v>4.4690054567455935</v>
      </c>
      <c r="E25" s="17">
        <f t="shared" si="2"/>
        <v>4.1888667529471881</v>
      </c>
      <c r="F25" s="17">
        <f t="shared" si="2"/>
        <v>0.3535421476561269</v>
      </c>
      <c r="G25" s="18">
        <f t="shared" si="1"/>
        <v>37.5</v>
      </c>
    </row>
    <row r="26" spans="1:7">
      <c r="A26" s="16">
        <v>9</v>
      </c>
      <c r="B26" s="17">
        <f t="shared" si="2"/>
        <v>14.355420069002523</v>
      </c>
      <c r="C26" s="17">
        <f t="shared" si="2"/>
        <v>8.2270944927142313</v>
      </c>
      <c r="D26" s="17">
        <f t="shared" si="2"/>
        <v>4.1910799877858551</v>
      </c>
      <c r="E26" s="17">
        <f t="shared" si="2"/>
        <v>3.7235911247016347</v>
      </c>
      <c r="F26" s="17">
        <f t="shared" si="2"/>
        <v>0.33332158286478664</v>
      </c>
      <c r="G26" s="18">
        <f t="shared" si="1"/>
        <v>33.333333333333336</v>
      </c>
    </row>
    <row r="27" spans="1:7">
      <c r="A27" s="16">
        <v>10</v>
      </c>
      <c r="B27" s="17">
        <f t="shared" si="2"/>
        <v>13.005734444527283</v>
      </c>
      <c r="C27" s="17">
        <f t="shared" si="2"/>
        <v>7.5409825879666066</v>
      </c>
      <c r="D27" s="17">
        <f t="shared" si="2"/>
        <v>3.9529717922190057</v>
      </c>
      <c r="E27" s="17">
        <f t="shared" si="2"/>
        <v>3.3513311766469989</v>
      </c>
      <c r="F27" s="17">
        <f t="shared" si="2"/>
        <v>0.31621539867136256</v>
      </c>
      <c r="G27" s="18">
        <f t="shared" si="1"/>
        <v>30</v>
      </c>
    </row>
    <row r="28" spans="1:7">
      <c r="A28" s="16">
        <v>20</v>
      </c>
      <c r="B28" s="17">
        <f t="shared" si="2"/>
        <v>6.6504253172209991</v>
      </c>
      <c r="C28" s="17">
        <f t="shared" si="2"/>
        <v>4.0416602446080319</v>
      </c>
      <c r="D28" s="17">
        <f t="shared" si="2"/>
        <v>2.5870490441721197</v>
      </c>
      <c r="E28" s="17">
        <f t="shared" si="2"/>
        <v>1.6758241701494283</v>
      </c>
      <c r="F28" s="17">
        <f t="shared" si="2"/>
        <v>0.22358443523810728</v>
      </c>
      <c r="G28" s="18">
        <f t="shared" si="1"/>
        <v>15</v>
      </c>
    </row>
    <row r="29" spans="1:7">
      <c r="A29" s="16">
        <v>30</v>
      </c>
      <c r="B29" s="17">
        <f t="shared" ref="B29:F36" si="3">(299.79/$A29)/(B$7^2+(B$6/(2*PI()*$A29*0.000008854))^2)^0.25</f>
        <v>4.4531033090109329</v>
      </c>
      <c r="C29" s="17">
        <f t="shared" si="3"/>
        <v>2.7359353513311615</v>
      </c>
      <c r="D29" s="17">
        <f t="shared" si="3"/>
        <v>1.9270526742655634</v>
      </c>
      <c r="E29" s="17">
        <f t="shared" si="3"/>
        <v>1.1172356969268138</v>
      </c>
      <c r="F29" s="17">
        <f t="shared" si="3"/>
        <v>0.18253740340121433</v>
      </c>
      <c r="G29" s="18">
        <f t="shared" si="1"/>
        <v>10</v>
      </c>
    </row>
    <row r="30" spans="1:7">
      <c r="A30" s="16">
        <v>40</v>
      </c>
      <c r="B30" s="17">
        <f t="shared" si="3"/>
        <v>3.3450192364078992</v>
      </c>
      <c r="C30" s="17">
        <f t="shared" si="3"/>
        <v>2.0634285850252021</v>
      </c>
      <c r="D30" s="17">
        <f t="shared" si="3"/>
        <v>1.5260625110127792</v>
      </c>
      <c r="E30" s="17">
        <f t="shared" si="3"/>
        <v>0.83793191366638131</v>
      </c>
      <c r="F30" s="17">
        <f t="shared" si="3"/>
        <v>0.15805958357833777</v>
      </c>
      <c r="G30" s="18">
        <f t="shared" si="1"/>
        <v>7.5</v>
      </c>
    </row>
    <row r="31" spans="1:7">
      <c r="A31" s="16">
        <v>50</v>
      </c>
      <c r="B31" s="17">
        <f t="shared" si="3"/>
        <v>2.677948791505651</v>
      </c>
      <c r="C31" s="17">
        <f t="shared" si="3"/>
        <v>1.6550807716512652</v>
      </c>
      <c r="D31" s="17">
        <f t="shared" si="3"/>
        <v>1.2578153053237011</v>
      </c>
      <c r="E31" s="17">
        <f t="shared" si="3"/>
        <v>0.67034743460403756</v>
      </c>
      <c r="F31" s="17">
        <f t="shared" si="3"/>
        <v>0.14134699913124221</v>
      </c>
      <c r="G31" s="18">
        <f t="shared" si="1"/>
        <v>6</v>
      </c>
    </row>
    <row r="32" spans="1:7">
      <c r="A32" s="16">
        <v>60</v>
      </c>
      <c r="B32" s="17">
        <f t="shared" si="3"/>
        <v>2.2325016398247808</v>
      </c>
      <c r="C32" s="17">
        <f t="shared" si="3"/>
        <v>1.3812176831928951</v>
      </c>
      <c r="D32" s="17">
        <f t="shared" si="3"/>
        <v>1.0670368136199058</v>
      </c>
      <c r="E32" s="17">
        <f t="shared" si="3"/>
        <v>0.55862372392351667</v>
      </c>
      <c r="F32" s="17">
        <f t="shared" si="3"/>
        <v>0.12900282062048798</v>
      </c>
      <c r="G32" s="18">
        <f t="shared" si="1"/>
        <v>5</v>
      </c>
    </row>
    <row r="33" spans="1:7">
      <c r="A33" s="16">
        <v>70</v>
      </c>
      <c r="B33" s="17">
        <f t="shared" si="3"/>
        <v>1.9140271441477494</v>
      </c>
      <c r="C33" s="17">
        <f t="shared" si="3"/>
        <v>1.1849320439058486</v>
      </c>
      <c r="D33" s="17">
        <f t="shared" si="3"/>
        <v>0.92508916417563491</v>
      </c>
      <c r="E33" s="17">
        <f t="shared" si="3"/>
        <v>0.47882078017448648</v>
      </c>
      <c r="F33" s="17">
        <f t="shared" si="3"/>
        <v>0.11940199017863254</v>
      </c>
      <c r="G33" s="18">
        <f t="shared" si="1"/>
        <v>4.2857142857142856</v>
      </c>
    </row>
    <row r="34" spans="1:7">
      <c r="A34" s="16">
        <v>80</v>
      </c>
      <c r="B34" s="17">
        <f t="shared" si="3"/>
        <v>1.6750320104211971</v>
      </c>
      <c r="C34" s="17">
        <f t="shared" si="3"/>
        <v>1.037403258465226</v>
      </c>
      <c r="D34" s="17">
        <f t="shared" si="3"/>
        <v>0.81569955059854093</v>
      </c>
      <c r="E34" s="17">
        <f t="shared" si="3"/>
        <v>0.41896843559044927</v>
      </c>
      <c r="F34" s="17">
        <f t="shared" si="3"/>
        <v>0.11165647662405739</v>
      </c>
      <c r="G34" s="18">
        <f t="shared" si="1"/>
        <v>3.75</v>
      </c>
    </row>
    <row r="35" spans="1:7">
      <c r="A35" s="16">
        <v>90</v>
      </c>
      <c r="B35" s="17">
        <f t="shared" si="3"/>
        <v>1.4890748331147727</v>
      </c>
      <c r="C35" s="17">
        <f t="shared" si="3"/>
        <v>0.92249525472745242</v>
      </c>
      <c r="D35" s="17">
        <f t="shared" si="3"/>
        <v>0.72899981098661892</v>
      </c>
      <c r="E35" s="17">
        <f t="shared" si="3"/>
        <v>0.37241654133706242</v>
      </c>
      <c r="F35" s="17">
        <f t="shared" si="3"/>
        <v>0.10523461626590565</v>
      </c>
      <c r="G35" s="18">
        <f t="shared" si="1"/>
        <v>3.3333333333333335</v>
      </c>
    </row>
    <row r="36" spans="1:7" ht="16.5" thickBot="1">
      <c r="A36" s="15">
        <v>100</v>
      </c>
      <c r="B36" s="19">
        <f t="shared" si="3"/>
        <v>1.3402687826436468</v>
      </c>
      <c r="C36" s="19">
        <f t="shared" si="3"/>
        <v>0.83047724322586969</v>
      </c>
      <c r="D36" s="19">
        <f t="shared" si="3"/>
        <v>0.65869204114398072</v>
      </c>
      <c r="E36" s="19">
        <f t="shared" si="3"/>
        <v>0.33517498643699828</v>
      </c>
      <c r="F36" s="19">
        <f t="shared" si="3"/>
        <v>9.9796095090236125E-2</v>
      </c>
      <c r="G36" s="20">
        <f t="shared" si="1"/>
        <v>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Fig 3.6</vt:lpstr>
      <vt:lpstr>Fig 3.7</vt:lpstr>
      <vt:lpstr>Fig 3.8</vt:lpstr>
    </vt:vector>
  </TitlesOfParts>
  <Company>Springtime Enterprises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Severns</dc:creator>
  <cp:lastModifiedBy>Ward Silver</cp:lastModifiedBy>
  <cp:lastPrinted>2010-09-10T18:20:45Z</cp:lastPrinted>
  <dcterms:created xsi:type="dcterms:W3CDTF">1999-02-09T16:52:20Z</dcterms:created>
  <dcterms:modified xsi:type="dcterms:W3CDTF">2011-09-15T16:02:36Z</dcterms:modified>
</cp:coreProperties>
</file>